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Nam 2024\PHU YEN\1. SONG HINH\DC QHSDD 2030\Data\Bien ban\"/>
    </mc:Choice>
  </mc:AlternateContent>
  <bookViews>
    <workbookView xWindow="0" yWindow="0" windowWidth="23040" windowHeight="9072"/>
  </bookViews>
  <sheets>
    <sheet name="B10 in" sheetId="1" r:id="rId1"/>
    <sheet name="PB02 HTHS" sheetId="2" r:id="rId2"/>
  </sheets>
  <externalReferences>
    <externalReference r:id="rId3"/>
  </externalReferences>
  <definedNames>
    <definedName name="\T" localSheetId="1">#REF!</definedName>
    <definedName name="\T">#REF!</definedName>
    <definedName name="__CON1" localSheetId="1">#REF!</definedName>
    <definedName name="__CON1">#REF!</definedName>
    <definedName name="__CON2" localSheetId="1">#REF!</definedName>
    <definedName name="__CON2">#REF!</definedName>
    <definedName name="__NET2" localSheetId="1">#REF!</definedName>
    <definedName name="__NET2">#REF!</definedName>
    <definedName name="_05.6022" localSheetId="1">#REF!</definedName>
    <definedName name="_05.6022">#REF!</definedName>
    <definedName name="_1">#N/A</definedName>
    <definedName name="_1000A01">#N/A</definedName>
    <definedName name="_10THAØNH_TIEÀN" localSheetId="1">#REF!</definedName>
    <definedName name="_10THAØNH_TIEÀN">#REF!</definedName>
    <definedName name="_11TRÒ_GIAÙ" localSheetId="1">#REF!</definedName>
    <definedName name="_11TRÒ_GIAÙ">#REF!</definedName>
    <definedName name="_12TRÒ_GIAÙ__VAT" localSheetId="1">#REF!</definedName>
    <definedName name="_12TRÒ_GIAÙ__VAT">#REF!</definedName>
    <definedName name="_1BA2500" localSheetId="1">#REF!</definedName>
    <definedName name="_1BA2500">#REF!</definedName>
    <definedName name="_1BA3250" localSheetId="1">#REF!</definedName>
    <definedName name="_1BA3250">#REF!</definedName>
    <definedName name="_1BA400P" localSheetId="1">#REF!</definedName>
    <definedName name="_1BA400P">#REF!</definedName>
    <definedName name="_1CAP001" localSheetId="1">#REF!</definedName>
    <definedName name="_1CAP001">#REF!</definedName>
    <definedName name="_1DAU002" localSheetId="1">#REF!</definedName>
    <definedName name="_1DAU002">#REF!</definedName>
    <definedName name="_1DDAY03" localSheetId="1">#REF!</definedName>
    <definedName name="_1DDAY03">#REF!</definedName>
    <definedName name="_1DDTT01" localSheetId="1">#REF!</definedName>
    <definedName name="_1DDTT01">#REF!</definedName>
    <definedName name="_1FCO101" localSheetId="1">#REF!</definedName>
    <definedName name="_1FCO101">#REF!</definedName>
    <definedName name="_1GIA101" localSheetId="1">#REF!</definedName>
    <definedName name="_1GIA101">#REF!</definedName>
    <definedName name="_1LA1001" localSheetId="1">#REF!</definedName>
    <definedName name="_1LA1001">#REF!</definedName>
    <definedName name="_1MCCBO2" localSheetId="1">#REF!</definedName>
    <definedName name="_1MCCBO2">#REF!</definedName>
    <definedName name="_1PKCAP1" localSheetId="1">#REF!</definedName>
    <definedName name="_1PKCAP1">#REF!</definedName>
    <definedName name="_1PKTT01" localSheetId="1">#REF!</definedName>
    <definedName name="_1PKTT01">#REF!</definedName>
    <definedName name="_1TCD101" localSheetId="1">#REF!</definedName>
    <definedName name="_1TCD101">#REF!</definedName>
    <definedName name="_1TCD201" localSheetId="1">#REF!</definedName>
    <definedName name="_1TCD201">#REF!</definedName>
    <definedName name="_1TD2001" localSheetId="1">#REF!</definedName>
    <definedName name="_1TD2001">#REF!</definedName>
    <definedName name="_1TIHT01" localSheetId="1">#REF!</definedName>
    <definedName name="_1TIHT01">#REF!</definedName>
    <definedName name="_1TRU121" localSheetId="1">#REF!</definedName>
    <definedName name="_1TRU121">#REF!</definedName>
    <definedName name="_2">#N/A</definedName>
    <definedName name="_2BLA100" localSheetId="1">#REF!</definedName>
    <definedName name="_2BLA100">#REF!</definedName>
    <definedName name="_2DAL201" localSheetId="1">#REF!</definedName>
    <definedName name="_2DAL201">#REF!</definedName>
    <definedName name="_3BLXMD" localSheetId="1">#REF!</definedName>
    <definedName name="_3BLXMD">#REF!</definedName>
    <definedName name="_3MAÕ_HAØNG" localSheetId="1">#REF!</definedName>
    <definedName name="_3MAÕ_HAØNG">#REF!</definedName>
    <definedName name="_3TU0609" localSheetId="1">#REF!</definedName>
    <definedName name="_3TU0609">#REF!</definedName>
    <definedName name="_4CNT240" localSheetId="1">#REF!</definedName>
    <definedName name="_4CNT240">#REF!</definedName>
    <definedName name="_4CTL240" localSheetId="1">#REF!</definedName>
    <definedName name="_4CTL240">#REF!</definedName>
    <definedName name="_4FCO100" localSheetId="1">#REF!</definedName>
    <definedName name="_4FCO100">#REF!</definedName>
    <definedName name="_4HDCTT4" localSheetId="1">#REF!</definedName>
    <definedName name="_4HDCTT4">#REF!</definedName>
    <definedName name="_4HNCTT4" localSheetId="1">#REF!</definedName>
    <definedName name="_4HNCTT4">#REF!</definedName>
    <definedName name="_4LBCO01" localSheetId="1">#REF!</definedName>
    <definedName name="_4LBCO01">#REF!</definedName>
    <definedName name="_4MAÕ_SOÁ_THUEÁ" localSheetId="1">#REF!</definedName>
    <definedName name="_4MAÕ_SOÁ_THUEÁ">#REF!</definedName>
    <definedName name="_4OSLCTT" localSheetId="1">#REF!</definedName>
    <definedName name="_4OSLCTT">#REF!</definedName>
    <definedName name="_5ÑÔN_GIAÙ" localSheetId="1">#REF!</definedName>
    <definedName name="_5ÑÔN_GIAÙ">#REF!</definedName>
    <definedName name="_6SOÁ_CTÖØ" localSheetId="1">#REF!</definedName>
    <definedName name="_6SOÁ_CTÖØ">#REF!</definedName>
    <definedName name="_7SOÁ_LÖÔÏNG" localSheetId="1">#REF!</definedName>
    <definedName name="_7SOÁ_LÖÔÏNG">#REF!</definedName>
    <definedName name="_8TEÂN_HAØNG" localSheetId="1">#REF!</definedName>
    <definedName name="_8TEÂN_HAØNG">#REF!</definedName>
    <definedName name="_9TEÂN_KHAÙCH_HAØ" localSheetId="1">#REF!</definedName>
    <definedName name="_9TEÂN_KHAÙCH_HAØ">#REF!</definedName>
    <definedName name="_atn1" localSheetId="1">#REF!</definedName>
    <definedName name="_atn1">#REF!</definedName>
    <definedName name="_atn10" localSheetId="1">#REF!</definedName>
    <definedName name="_atn10">#REF!</definedName>
    <definedName name="_atn2" localSheetId="1">#REF!</definedName>
    <definedName name="_atn2">#REF!</definedName>
    <definedName name="_atn3" localSheetId="1">#REF!</definedName>
    <definedName name="_atn3">#REF!</definedName>
    <definedName name="_atn4" localSheetId="1">#REF!</definedName>
    <definedName name="_atn4">#REF!</definedName>
    <definedName name="_atn5" localSheetId="1">#REF!</definedName>
    <definedName name="_atn5">#REF!</definedName>
    <definedName name="_atn6" localSheetId="1">#REF!</definedName>
    <definedName name="_atn6">#REF!</definedName>
    <definedName name="_atn7" localSheetId="1">#REF!</definedName>
    <definedName name="_atn7">#REF!</definedName>
    <definedName name="_atn8" localSheetId="1">#REF!</definedName>
    <definedName name="_atn8">#REF!</definedName>
    <definedName name="_atn9" localSheetId="1">#REF!</definedName>
    <definedName name="_atn9">#REF!</definedName>
    <definedName name="_boi1" localSheetId="1">#REF!</definedName>
    <definedName name="_boi1">#REF!</definedName>
    <definedName name="_boi2" localSheetId="1">#REF!</definedName>
    <definedName name="_boi2">#REF!</definedName>
    <definedName name="_cao1" localSheetId="1">#REF!</definedName>
    <definedName name="_cao1">#REF!</definedName>
    <definedName name="_cao2" localSheetId="1">#REF!</definedName>
    <definedName name="_cao2">#REF!</definedName>
    <definedName name="_cao3" localSheetId="1">#REF!</definedName>
    <definedName name="_cao3">#REF!</definedName>
    <definedName name="_cao4" localSheetId="1">#REF!</definedName>
    <definedName name="_cao4">#REF!</definedName>
    <definedName name="_cao5" localSheetId="1">#REF!</definedName>
    <definedName name="_cao5">#REF!</definedName>
    <definedName name="_cao6" localSheetId="1">#REF!</definedName>
    <definedName name="_cao6">#REF!</definedName>
    <definedName name="_CON1" localSheetId="1">#REF!</definedName>
    <definedName name="_CON1">#REF!</definedName>
    <definedName name="_CON2" localSheetId="1">#REF!</definedName>
    <definedName name="_CON2">#REF!</definedName>
    <definedName name="_cpd1" localSheetId="1">#REF!</definedName>
    <definedName name="_cpd1">#REF!</definedName>
    <definedName name="_cpd2" localSheetId="1">#REF!</definedName>
    <definedName name="_cpd2">#REF!</definedName>
    <definedName name="_dai1" localSheetId="1">#REF!</definedName>
    <definedName name="_dai1">#REF!</definedName>
    <definedName name="_dai2" localSheetId="1">#REF!</definedName>
    <definedName name="_dai2">#REF!</definedName>
    <definedName name="_dai3" localSheetId="1">#REF!</definedName>
    <definedName name="_dai3">#REF!</definedName>
    <definedName name="_dai4" localSheetId="1">#REF!</definedName>
    <definedName name="_dai4">#REF!</definedName>
    <definedName name="_dai5" localSheetId="1">#REF!</definedName>
    <definedName name="_dai5">#REF!</definedName>
    <definedName name="_dai6" localSheetId="1">#REF!</definedName>
    <definedName name="_dai6">#REF!</definedName>
    <definedName name="_dan1" localSheetId="1">#REF!</definedName>
    <definedName name="_dan1">#REF!</definedName>
    <definedName name="_dan2" localSheetId="1">#REF!</definedName>
    <definedName name="_dan2">#REF!</definedName>
    <definedName name="_ddn400" localSheetId="1">#REF!</definedName>
    <definedName name="_ddn400">#REF!</definedName>
    <definedName name="_ddn600" localSheetId="1">#REF!</definedName>
    <definedName name="_ddn600">#REF!</definedName>
    <definedName name="_deo1" localSheetId="1">#REF!</definedName>
    <definedName name="_deo1">#REF!</definedName>
    <definedName name="_deo10" localSheetId="1">#REF!</definedName>
    <definedName name="_deo10">#REF!</definedName>
    <definedName name="_deo2" localSheetId="1">#REF!</definedName>
    <definedName name="_deo2">#REF!</definedName>
    <definedName name="_deo3" localSheetId="1">#REF!</definedName>
    <definedName name="_deo3">#REF!</definedName>
    <definedName name="_deo4" localSheetId="1">#REF!</definedName>
    <definedName name="_deo4">#REF!</definedName>
    <definedName name="_deo5" localSheetId="1">#REF!</definedName>
    <definedName name="_deo5">#REF!</definedName>
    <definedName name="_deo6" localSheetId="1">#REF!</definedName>
    <definedName name="_deo6">#REF!</definedName>
    <definedName name="_deo7" localSheetId="1">#REF!</definedName>
    <definedName name="_deo7">#REF!</definedName>
    <definedName name="_deo8" localSheetId="1">#REF!</definedName>
    <definedName name="_deo8">#REF!</definedName>
    <definedName name="_deo9" localSheetId="1">#REF!</definedName>
    <definedName name="_deo9">#REF!</definedName>
    <definedName name="_E99999" localSheetId="1">#REF!</definedName>
    <definedName name="_E99999">#REF!</definedName>
    <definedName name="_Fill" localSheetId="1" hidden="1">#REF!</definedName>
    <definedName name="_Fill" hidden="1">#REF!</definedName>
    <definedName name="_xlnm._FilterDatabase" localSheetId="0" hidden="1">'B10 in'!$A$4:$Q$591</definedName>
    <definedName name="_Key1" localSheetId="1" hidden="1">#REF!</definedName>
    <definedName name="_Key1" hidden="1">#REF!</definedName>
    <definedName name="_Key2" localSheetId="1" hidden="1">#REF!</definedName>
    <definedName name="_Key2" hidden="1">#REF!</definedName>
    <definedName name="_lap1" localSheetId="1">#REF!</definedName>
    <definedName name="_lap1">#REF!</definedName>
    <definedName name="_lap2" localSheetId="1">#REF!</definedName>
    <definedName name="_lap2">#REF!</definedName>
    <definedName name="_MAC12" localSheetId="1">#REF!</definedName>
    <definedName name="_MAC12">#REF!</definedName>
    <definedName name="_MAC46" localSheetId="1">#REF!</definedName>
    <definedName name="_MAC46">#REF!</definedName>
    <definedName name="_nc151" localSheetId="1">#REF!</definedName>
    <definedName name="_nc151">#REF!</definedName>
    <definedName name="_NCL100" localSheetId="1">#REF!</definedName>
    <definedName name="_NCL100">#REF!</definedName>
    <definedName name="_NCL200" localSheetId="1">#REF!</definedName>
    <definedName name="_NCL200">#REF!</definedName>
    <definedName name="_NCL250" localSheetId="1">#REF!</definedName>
    <definedName name="_NCL250">#REF!</definedName>
    <definedName name="_NET2" localSheetId="1">#REF!</definedName>
    <definedName name="_NET2">#REF!</definedName>
    <definedName name="_nin190" localSheetId="1">#REF!</definedName>
    <definedName name="_nin190">#REF!</definedName>
    <definedName name="_Order1" hidden="1">255</definedName>
    <definedName name="_Order2" hidden="1">255</definedName>
    <definedName name="_phi10" localSheetId="1">#REF!</definedName>
    <definedName name="_phi10">#REF!</definedName>
    <definedName name="_phi12" localSheetId="1">#REF!</definedName>
    <definedName name="_phi12">#REF!</definedName>
    <definedName name="_phi14" localSheetId="1">#REF!</definedName>
    <definedName name="_phi14">#REF!</definedName>
    <definedName name="_phi16" localSheetId="1">#REF!</definedName>
    <definedName name="_phi16">#REF!</definedName>
    <definedName name="_phi18" localSheetId="1">#REF!</definedName>
    <definedName name="_phi18">#REF!</definedName>
    <definedName name="_phi20" localSheetId="1">#REF!</definedName>
    <definedName name="_phi20">#REF!</definedName>
    <definedName name="_phi22" localSheetId="1">#REF!</definedName>
    <definedName name="_phi22">#REF!</definedName>
    <definedName name="_phi25" localSheetId="1">#REF!</definedName>
    <definedName name="_phi25">#REF!</definedName>
    <definedName name="_phi28" localSheetId="1">#REF!</definedName>
    <definedName name="_phi28">#REF!</definedName>
    <definedName name="_phi6" localSheetId="1">#REF!</definedName>
    <definedName name="_phi6">#REF!</definedName>
    <definedName name="_phi8" localSheetId="1">#REF!</definedName>
    <definedName name="_phi8">#REF!</definedName>
    <definedName name="_sc1" localSheetId="1">#REF!</definedName>
    <definedName name="_sc1">#REF!</definedName>
    <definedName name="_SC2" localSheetId="1">#REF!</definedName>
    <definedName name="_SC2">#REF!</definedName>
    <definedName name="_sc3" localSheetId="1">#REF!</definedName>
    <definedName name="_sc3">#REF!</definedName>
    <definedName name="_slg1" localSheetId="1">#REF!</definedName>
    <definedName name="_slg1">#REF!</definedName>
    <definedName name="_slg2" localSheetId="1">#REF!</definedName>
    <definedName name="_slg2">#REF!</definedName>
    <definedName name="_slg3" localSheetId="1">#REF!</definedName>
    <definedName name="_slg3">#REF!</definedName>
    <definedName name="_slg4" localSheetId="1">#REF!</definedName>
    <definedName name="_slg4">#REF!</definedName>
    <definedName name="_slg5" localSheetId="1">#REF!</definedName>
    <definedName name="_slg5">#REF!</definedName>
    <definedName name="_slg6" localSheetId="1">#REF!</definedName>
    <definedName name="_slg6">#REF!</definedName>
    <definedName name="_SN3" localSheetId="1">#REF!</definedName>
    <definedName name="_SN3">#REF!</definedName>
    <definedName name="_Sort" localSheetId="1" hidden="1">#REF!</definedName>
    <definedName name="_Sort" hidden="1">#REF!</definedName>
    <definedName name="_TB1" localSheetId="1">#REF!</definedName>
    <definedName name="_TB1">#REF!</definedName>
    <definedName name="_tct5" localSheetId="1">#REF!</definedName>
    <definedName name="_tct5">#REF!</definedName>
    <definedName name="_tg427" localSheetId="1">#REF!</definedName>
    <definedName name="_tg427">#REF!</definedName>
    <definedName name="_TH20" localSheetId="1">#REF!</definedName>
    <definedName name="_TH20">#REF!</definedName>
    <definedName name="_TL1" localSheetId="1">#REF!</definedName>
    <definedName name="_TL1">#REF!</definedName>
    <definedName name="_TL2" localSheetId="1">#REF!</definedName>
    <definedName name="_TL2">#REF!</definedName>
    <definedName name="_TL3" localSheetId="1">#REF!</definedName>
    <definedName name="_TL3">#REF!</definedName>
    <definedName name="_TLA120" localSheetId="1">#REF!</definedName>
    <definedName name="_TLA120">#REF!</definedName>
    <definedName name="_TLA35" localSheetId="1">#REF!</definedName>
    <definedName name="_TLA35">#REF!</definedName>
    <definedName name="_TLA50" localSheetId="1">#REF!</definedName>
    <definedName name="_TLA50">#REF!</definedName>
    <definedName name="_TLA70" localSheetId="1">#REF!</definedName>
    <definedName name="_TLA70">#REF!</definedName>
    <definedName name="_TLA95" localSheetId="1">#REF!</definedName>
    <definedName name="_TLA95">#REF!</definedName>
    <definedName name="_VL100" localSheetId="1">#REF!</definedName>
    <definedName name="_VL100">#REF!</definedName>
    <definedName name="_VL200" localSheetId="1">#REF!</definedName>
    <definedName name="_VL200">#REF!</definedName>
    <definedName name="_VL250" localSheetId="1">#REF!</definedName>
    <definedName name="_VL250">#REF!</definedName>
    <definedName name="A." localSheetId="1">#REF!</definedName>
    <definedName name="A.">#REF!</definedName>
    <definedName name="a_" localSheetId="1">#REF!</definedName>
    <definedName name="a_">#REF!</definedName>
    <definedName name="A01_">#N/A</definedName>
    <definedName name="A01AC">#N/A</definedName>
    <definedName name="A01CAT">#N/A</definedName>
    <definedName name="A01CODE">#N/A</definedName>
    <definedName name="A01DATA">#N/A</definedName>
    <definedName name="A01MI">#N/A</definedName>
    <definedName name="A01TO">#N/A</definedName>
    <definedName name="A120_" localSheetId="1">#REF!</definedName>
    <definedName name="A120_">#REF!</definedName>
    <definedName name="a277Print_Titles" localSheetId="1">#REF!</definedName>
    <definedName name="a277Print_Titles">#REF!</definedName>
    <definedName name="A35_" localSheetId="1">#REF!</definedName>
    <definedName name="A35_">#REF!</definedName>
    <definedName name="A50_" localSheetId="1">#REF!</definedName>
    <definedName name="A50_">#REF!</definedName>
    <definedName name="A70_" localSheetId="1">#REF!</definedName>
    <definedName name="A70_">#REF!</definedName>
    <definedName name="A95_" localSheetId="1">#REF!</definedName>
    <definedName name="A95_">#REF!</definedName>
    <definedName name="AA" localSheetId="1">#REF!</definedName>
    <definedName name="AA">#REF!</definedName>
    <definedName name="Ab" localSheetId="1">#REF!</definedName>
    <definedName name="Ab">#REF!</definedName>
    <definedName name="AC120_" localSheetId="1">#REF!</definedName>
    <definedName name="AC120_">#REF!</definedName>
    <definedName name="AC35_" localSheetId="1">#REF!</definedName>
    <definedName name="AC35_">#REF!</definedName>
    <definedName name="AC50_" localSheetId="1">#REF!</definedName>
    <definedName name="AC50_">#REF!</definedName>
    <definedName name="AC70_" localSheetId="1">#REF!</definedName>
    <definedName name="AC70_">#REF!</definedName>
    <definedName name="AC95_" localSheetId="1">#REF!</definedName>
    <definedName name="AC95_">#REF!</definedName>
    <definedName name="ád" localSheetId="1" hidden="1">{"Offgrid",#N/A,FALSE,"OFFGRID";"Region",#N/A,FALSE,"REGION";"Offgrid -2",#N/A,FALSE,"OFFGRID";"WTP",#N/A,FALSE,"WTP";"WTP -2",#N/A,FALSE,"WTP";"Project",#N/A,FALSE,"PROJECT";"Summary -2",#N/A,FALSE,"SUMMARY"}</definedName>
    <definedName name="ád" hidden="1">{"Offgrid",#N/A,FALSE,"OFFGRID";"Region",#N/A,FALSE,"REGION";"Offgrid -2",#N/A,FALSE,"OFFGRID";"WTP",#N/A,FALSE,"WTP";"WTP -2",#N/A,FALSE,"WTP";"Project",#N/A,FALSE,"PROJECT";"Summary -2",#N/A,FALSE,"SUMMARY"}</definedName>
    <definedName name="ADAY" localSheetId="1">#REF!</definedName>
    <definedName name="ADAY">#REF!</definedName>
    <definedName name="Address" localSheetId="1">#REF!</definedName>
    <definedName name="Address">#REF!</definedName>
    <definedName name="àdsầ" localSheetId="1" hidden="1">{#N/A,#N/A,FALSE,"Chi tiÆt"}</definedName>
    <definedName name="àdsầ" hidden="1">{#N/A,#N/A,FALSE,"Chi tiÆt"}</definedName>
    <definedName name="Ag_" localSheetId="1">#REF!</definedName>
    <definedName name="Ag_">#REF!</definedName>
    <definedName name="All_Item" localSheetId="1">#REF!</definedName>
    <definedName name="All_Item">#REF!</definedName>
    <definedName name="ALPIN">#N/A</definedName>
    <definedName name="ALPJYOU">#N/A</definedName>
    <definedName name="ALPTOI">#N/A</definedName>
    <definedName name="Angola_Against" localSheetId="1">#REF!,#REF!,#REF!</definedName>
    <definedName name="Angola_Against">#REF!,#REF!,#REF!</definedName>
    <definedName name="Angola_Played" localSheetId="1">#REF!,#REF!,#REF!</definedName>
    <definedName name="Angola_Played">#REF!,#REF!,#REF!</definedName>
    <definedName name="anpha" localSheetId="1">#REF!</definedName>
    <definedName name="anpha">#REF!</definedName>
    <definedName name="anscount" hidden="1">4</definedName>
    <definedName name="Aq" localSheetId="1">#REF!</definedName>
    <definedName name="Aq">#REF!</definedName>
    <definedName name="Argentina_Against" localSheetId="1">#REF!,#REF!,#REF!</definedName>
    <definedName name="Argentina_Against">#REF!,#REF!,#REF!</definedName>
    <definedName name="Argentina_Played" localSheetId="1">#REF!,#REF!,#REF!</definedName>
    <definedName name="Argentina_Played">#REF!,#REF!,#REF!</definedName>
    <definedName name="As_" localSheetId="1">#REF!</definedName>
    <definedName name="As_">#REF!</definedName>
    <definedName name="ATRAM" localSheetId="1">#REF!</definedName>
    <definedName name="ATRAM">#REF!</definedName>
    <definedName name="Australia_Against" localSheetId="1">#REF!,#REF!,#REF!</definedName>
    <definedName name="Australia_Against">#REF!,#REF!,#REF!</definedName>
    <definedName name="Australia_Played" localSheetId="1">#REF!,#REF!,#REF!</definedName>
    <definedName name="Australia_Played">#REF!,#REF!,#REF!</definedName>
    <definedName name="b_240" localSheetId="1">#REF!</definedName>
    <definedName name="b_240">#REF!</definedName>
    <definedName name="b_280" localSheetId="1">#REF!</definedName>
    <definedName name="b_280">#REF!</definedName>
    <definedName name="b_320" localSheetId="1">#REF!</definedName>
    <definedName name="b_320">#REF!</definedName>
    <definedName name="B_tinh" localSheetId="1">#REF!</definedName>
    <definedName name="B_tinh">#REF!</definedName>
    <definedName name="ban" localSheetId="1">#REF!</definedName>
    <definedName name="ban">#REF!</definedName>
    <definedName name="Bang_cly" localSheetId="1">#REF!</definedName>
    <definedName name="Bang_cly">#REF!</definedName>
    <definedName name="Bang_CVC" localSheetId="1">#REF!</definedName>
    <definedName name="Bang_CVC">#REF!</definedName>
    <definedName name="bang_gia" localSheetId="1">#REF!</definedName>
    <definedName name="bang_gia">#REF!</definedName>
    <definedName name="Bang_travl" localSheetId="1">#REF!</definedName>
    <definedName name="Bang_travl">#REF!</definedName>
    <definedName name="bang1" localSheetId="1">#REF!</definedName>
    <definedName name="bang1">#REF!</definedName>
    <definedName name="bang2" localSheetId="1">#REF!</definedName>
    <definedName name="bang2">#REF!</definedName>
    <definedName name="bang3" localSheetId="1">#REF!</definedName>
    <definedName name="bang3">#REF!</definedName>
    <definedName name="bang4" localSheetId="1">#REF!</definedName>
    <definedName name="bang4">#REF!</definedName>
    <definedName name="bang5" localSheetId="1">#REF!</definedName>
    <definedName name="bang5">#REF!</definedName>
    <definedName name="bang6" localSheetId="1">#REF!</definedName>
    <definedName name="bang6">#REF!</definedName>
    <definedName name="bangchu" localSheetId="1">#REF!</definedName>
    <definedName name="bangchu">#REF!</definedName>
    <definedName name="bangtinh" localSheetId="1">#REF!</definedName>
    <definedName name="bangtinh">#REF!</definedName>
    <definedName name="BarData" localSheetId="1">#REF!</definedName>
    <definedName name="BarData">#REF!</definedName>
    <definedName name="BB" localSheetId="1">#REF!</definedName>
    <definedName name="BB">#REF!</definedName>
    <definedName name="BDAY" localSheetId="1">#REF!</definedName>
    <definedName name="BDAY">#REF!</definedName>
    <definedName name="bengam" localSheetId="1">#REF!</definedName>
    <definedName name="bengam">#REF!</definedName>
    <definedName name="benuoc" localSheetId="1">#REF!</definedName>
    <definedName name="benuoc">#REF!</definedName>
    <definedName name="beta" localSheetId="1">#REF!</definedName>
    <definedName name="beta">#REF!</definedName>
    <definedName name="Bezugsfeld" localSheetId="1">#REF!</definedName>
    <definedName name="Bezugsfeld">#REF!</definedName>
    <definedName name="Bgiang" localSheetId="1" hidden="1">{"'Sheet1'!$L$16"}</definedName>
    <definedName name="Bgiang" hidden="1">{"'Sheet1'!$L$16"}</definedName>
    <definedName name="blang" localSheetId="1">#REF!</definedName>
    <definedName name="blang">#REF!</definedName>
    <definedName name="blkh" localSheetId="1">#REF!</definedName>
    <definedName name="blkh">#REF!</definedName>
    <definedName name="blkh1" localSheetId="1">#REF!</definedName>
    <definedName name="blkh1">#REF!</definedName>
    <definedName name="BLOCK1" localSheetId="1">#REF!</definedName>
    <definedName name="BLOCK1">#REF!</definedName>
    <definedName name="BLOCK2" localSheetId="1">#REF!</definedName>
    <definedName name="BLOCK2">#REF!</definedName>
    <definedName name="BLOCK3" localSheetId="1">#REF!</definedName>
    <definedName name="BLOCK3">#REF!</definedName>
    <definedName name="blong" localSheetId="1">#REF!</definedName>
    <definedName name="blong">#REF!</definedName>
    <definedName name="BOQ" localSheetId="1">#REF!</definedName>
    <definedName name="BOQ">#REF!</definedName>
    <definedName name="Brazil_Against" localSheetId="1">#REF!,#REF!,#REF!</definedName>
    <definedName name="Brazil_Against">#REF!,#REF!,#REF!</definedName>
    <definedName name="Brazil_Played" localSheetId="1">#REF!,#REF!,#REF!</definedName>
    <definedName name="Brazil_Played">#REF!,#REF!,#REF!</definedName>
    <definedName name="bson" localSheetId="1">#REF!</definedName>
    <definedName name="bson">#REF!</definedName>
    <definedName name="btham" localSheetId="1">#REF!</definedName>
    <definedName name="btham">#REF!</definedName>
    <definedName name="BTRAM" localSheetId="1">#REF!</definedName>
    <definedName name="BTRAM">#REF!</definedName>
    <definedName name="BVCISUMMARY" localSheetId="1">#REF!</definedName>
    <definedName name="BVCISUMMARY">#REF!</definedName>
    <definedName name="c_" localSheetId="1">#REF!</definedName>
    <definedName name="c_">#REF!</definedName>
    <definedName name="C2.7" localSheetId="1">#REF!</definedName>
    <definedName name="C2.7">#REF!</definedName>
    <definedName name="C3.0" localSheetId="1">#REF!</definedName>
    <definedName name="C3.0">#REF!</definedName>
    <definedName name="C3.5" localSheetId="1">#REF!</definedName>
    <definedName name="C3.5">#REF!</definedName>
    <definedName name="C3.7" localSheetId="1">#REF!</definedName>
    <definedName name="C3.7">#REF!</definedName>
    <definedName name="C4.0" localSheetId="1">#REF!</definedName>
    <definedName name="C4.0">#REF!</definedName>
    <definedName name="cao" localSheetId="1">#REF!</definedName>
    <definedName name="cao">#REF!</definedName>
    <definedName name="cap" localSheetId="1">#REF!</definedName>
    <definedName name="cap">#REF!</definedName>
    <definedName name="cap0.7" localSheetId="1">#REF!</definedName>
    <definedName name="cap0.7">#REF!</definedName>
    <definedName name="Cat" localSheetId="1">#REF!</definedName>
    <definedName name="Cat">#REF!</definedName>
    <definedName name="Category_All" localSheetId="1">#REF!</definedName>
    <definedName name="Category_All">#REF!</definedName>
    <definedName name="CATIN">#N/A</definedName>
    <definedName name="CATJYOU">#N/A</definedName>
    <definedName name="CATREC">#N/A</definedName>
    <definedName name="CATSYU">#N/A</definedName>
    <definedName name="Cb" localSheetId="1">#REF!</definedName>
    <definedName name="Cb">#REF!</definedName>
    <definedName name="cc" localSheetId="1">#REF!</definedName>
    <definedName name="cc">#REF!</definedName>
    <definedName name="CCS" localSheetId="1">#REF!</definedName>
    <definedName name="CCS">#REF!</definedName>
    <definedName name="cd" localSheetId="1">#REF!</definedName>
    <definedName name="cd">#REF!</definedName>
    <definedName name="CDAY" localSheetId="1">#REF!</definedName>
    <definedName name="CDAY">#REF!</definedName>
    <definedName name="CDD" localSheetId="1">#REF!</definedName>
    <definedName name="CDD">#REF!</definedName>
    <definedName name="CDDD" localSheetId="1">#REF!</definedName>
    <definedName name="CDDD">#REF!</definedName>
    <definedName name="CDDD1P" localSheetId="1">#REF!</definedName>
    <definedName name="CDDD1P">#REF!</definedName>
    <definedName name="CDDD1PHA" localSheetId="1">#REF!</definedName>
    <definedName name="CDDD1PHA">#REF!</definedName>
    <definedName name="CDDD3PHA" localSheetId="1">#REF!</definedName>
    <definedName name="CDDD3PHA">#REF!</definedName>
    <definedName name="cdn" localSheetId="1">#REF!</definedName>
    <definedName name="cdn">#REF!</definedName>
    <definedName name="Cdnum" localSheetId="1">#REF!</definedName>
    <definedName name="Cdnum">#REF!</definedName>
    <definedName name="cfk" localSheetId="1">#REF!</definedName>
    <definedName name="cfk">#REF!</definedName>
    <definedName name="chay1" localSheetId="1">#REF!</definedName>
    <definedName name="chay1">#REF!</definedName>
    <definedName name="chay10" localSheetId="1">#REF!</definedName>
    <definedName name="chay10">#REF!</definedName>
    <definedName name="chay2" localSheetId="1">#REF!</definedName>
    <definedName name="chay2">#REF!</definedName>
    <definedName name="chay3" localSheetId="1">#REF!</definedName>
    <definedName name="chay3">#REF!</definedName>
    <definedName name="chay4" localSheetId="1">#REF!</definedName>
    <definedName name="chay4">#REF!</definedName>
    <definedName name="chay5" localSheetId="1">#REF!</definedName>
    <definedName name="chay5">#REF!</definedName>
    <definedName name="chay6" localSheetId="1">#REF!</definedName>
    <definedName name="chay6">#REF!</definedName>
    <definedName name="chay7" localSheetId="1">#REF!</definedName>
    <definedName name="chay7">#REF!</definedName>
    <definedName name="chay8" localSheetId="1">#REF!</definedName>
    <definedName name="chay8">#REF!</definedName>
    <definedName name="chay9" localSheetId="1">#REF!</definedName>
    <definedName name="chay9">#REF!</definedName>
    <definedName name="Chi_tieát_phi" localSheetId="1">#REF!</definedName>
    <definedName name="Chi_tieát_phi">#REF!</definedName>
    <definedName name="City" localSheetId="1">#REF!</definedName>
    <definedName name="City">#REF!</definedName>
    <definedName name="CK" localSheetId="1">#REF!</definedName>
    <definedName name="CK">#REF!</definedName>
    <definedName name="CL" localSheetId="1">#REF!</definedName>
    <definedName name="CL">#REF!</definedName>
    <definedName name="CLVC3">0.1</definedName>
    <definedName name="CLVC35" localSheetId="1">#REF!</definedName>
    <definedName name="CLVC35">#REF!</definedName>
    <definedName name="CLVCTB" localSheetId="1">#REF!</definedName>
    <definedName name="CLVCTB">#REF!</definedName>
    <definedName name="Co" localSheetId="1">#REF!</definedName>
    <definedName name="Co">#REF!</definedName>
    <definedName name="coc" localSheetId="1">#REF!</definedName>
    <definedName name="coc">#REF!</definedName>
    <definedName name="cocbtct" localSheetId="1">#REF!</definedName>
    <definedName name="cocbtct">#REF!</definedName>
    <definedName name="cocot" localSheetId="1">#REF!</definedName>
    <definedName name="cocot">#REF!</definedName>
    <definedName name="cocott" localSheetId="1">#REF!</definedName>
    <definedName name="cocott">#REF!</definedName>
    <definedName name="CODC" localSheetId="1">#REF!</definedName>
    <definedName name="CODC">#REF!</definedName>
    <definedName name="Cöï_ly_vaän_chuyeãn" localSheetId="1">#REF!</definedName>
    <definedName name="Cöï_ly_vaän_chuyeãn">#REF!</definedName>
    <definedName name="CÖÏ_LY_VAÄN_CHUYEÅN" localSheetId="1">#REF!</definedName>
    <definedName name="CÖÏ_LY_VAÄN_CHUYEÅN">#REF!</definedName>
    <definedName name="COMMON" localSheetId="1">#REF!</definedName>
    <definedName name="COMMON">#REF!</definedName>
    <definedName name="comong" localSheetId="1">#REF!</definedName>
    <definedName name="comong">#REF!</definedName>
    <definedName name="Company" localSheetId="1">#REF!</definedName>
    <definedName name="Company">#REF!</definedName>
    <definedName name="CON_EQP_COS" localSheetId="1">#REF!</definedName>
    <definedName name="CON_EQP_COS">#REF!</definedName>
    <definedName name="CON_EQP_COST" localSheetId="1">#REF!</definedName>
    <definedName name="CON_EQP_COST">#REF!</definedName>
    <definedName name="Cong_HM_DTCT" localSheetId="1">#REF!</definedName>
    <definedName name="Cong_HM_DTCT">#REF!</definedName>
    <definedName name="Cong_M_DTCT" localSheetId="1">#REF!</definedName>
    <definedName name="Cong_M_DTCT">#REF!</definedName>
    <definedName name="Cong_NC_DTCT" localSheetId="1">#REF!</definedName>
    <definedName name="Cong_NC_DTCT">#REF!</definedName>
    <definedName name="Cong_VL_DTCT" localSheetId="1">#REF!</definedName>
    <definedName name="Cong_VL_DTCT">#REF!</definedName>
    <definedName name="congbengam" localSheetId="1">#REF!</definedName>
    <definedName name="congbengam">#REF!</definedName>
    <definedName name="congbenuoc" localSheetId="1">#REF!</definedName>
    <definedName name="congbenuoc">#REF!</definedName>
    <definedName name="congcoc" localSheetId="1">#REF!</definedName>
    <definedName name="congcoc">#REF!</definedName>
    <definedName name="congcocot" localSheetId="1">#REF!</definedName>
    <definedName name="congcocot">#REF!</definedName>
    <definedName name="congcocott" localSheetId="1">#REF!</definedName>
    <definedName name="congcocott">#REF!</definedName>
    <definedName name="congcomong" localSheetId="1">#REF!</definedName>
    <definedName name="congcomong">#REF!</definedName>
    <definedName name="congcottron" localSheetId="1">#REF!</definedName>
    <definedName name="congcottron">#REF!</definedName>
    <definedName name="congcotvuong" localSheetId="1">#REF!</definedName>
    <definedName name="congcotvuong">#REF!</definedName>
    <definedName name="congdam" localSheetId="1">#REF!</definedName>
    <definedName name="congdam">#REF!</definedName>
    <definedName name="congdan1" localSheetId="1">#REF!</definedName>
    <definedName name="congdan1">#REF!</definedName>
    <definedName name="congdan2" localSheetId="1">#REF!</definedName>
    <definedName name="congdan2">#REF!</definedName>
    <definedName name="congdandusan" localSheetId="1">#REF!</definedName>
    <definedName name="congdandusan">#REF!</definedName>
    <definedName name="conglanhto" localSheetId="1">#REF!</definedName>
    <definedName name="conglanhto">#REF!</definedName>
    <definedName name="congmong" localSheetId="1">#REF!</definedName>
    <definedName name="congmong">#REF!</definedName>
    <definedName name="congmongbang" localSheetId="1">#REF!</definedName>
    <definedName name="congmongbang">#REF!</definedName>
    <definedName name="congmongdon" localSheetId="1">#REF!</definedName>
    <definedName name="congmongdon">#REF!</definedName>
    <definedName name="congpanen" localSheetId="1">#REF!</definedName>
    <definedName name="congpanen">#REF!</definedName>
    <definedName name="congsan" localSheetId="1">#REF!</definedName>
    <definedName name="congsan">#REF!</definedName>
    <definedName name="congthang" localSheetId="1">#REF!</definedName>
    <definedName name="congthang">#REF!</definedName>
    <definedName name="CONST_EQ" localSheetId="1">#REF!</definedName>
    <definedName name="CONST_EQ">#REF!</definedName>
    <definedName name="Costa_Against" localSheetId="1">#REF!,#REF!,#REF!</definedName>
    <definedName name="Costa_Against">#REF!,#REF!,#REF!</definedName>
    <definedName name="Costa_Played" localSheetId="1">#REF!,#REF!,#REF!</definedName>
    <definedName name="Costa_Played">#REF!,#REF!,#REF!</definedName>
    <definedName name="cottron" localSheetId="1">#REF!</definedName>
    <definedName name="cottron">#REF!</definedName>
    <definedName name="cotvuong" localSheetId="1">#REF!</definedName>
    <definedName name="cotvuong">#REF!</definedName>
    <definedName name="Coù__4" localSheetId="1">#REF!</definedName>
    <definedName name="Coù__4">#REF!</definedName>
    <definedName name="Country" localSheetId="1">#REF!</definedName>
    <definedName name="Country">#REF!</definedName>
    <definedName name="COVER" localSheetId="1">#REF!</definedName>
    <definedName name="COVER">#REF!</definedName>
    <definedName name="cpdd1" localSheetId="1">#REF!</definedName>
    <definedName name="cpdd1">#REF!</definedName>
    <definedName name="CPKDP" localSheetId="1">#REF!</definedName>
    <definedName name="CPKDP">#REF!</definedName>
    <definedName name="CPKTW" localSheetId="1">#REF!</definedName>
    <definedName name="CPKTW">#REF!</definedName>
    <definedName name="cptkdp" localSheetId="1">#REF!</definedName>
    <definedName name="cptkdp">#REF!</definedName>
    <definedName name="CPVC100" localSheetId="1">#REF!</definedName>
    <definedName name="CPVC100">#REF!</definedName>
    <definedName name="CPVC35" localSheetId="1">#REF!</definedName>
    <definedName name="CPVC35">#REF!</definedName>
    <definedName name="CPVCDN" localSheetId="1">#REF!</definedName>
    <definedName name="CPVCDN">#REF!</definedName>
    <definedName name="CRD" localSheetId="1">#REF!</definedName>
    <definedName name="CRD">#REF!</definedName>
    <definedName name="CRITINST" localSheetId="1">#REF!</definedName>
    <definedName name="CRITINST">#REF!</definedName>
    <definedName name="CRITPURC" localSheetId="1">#REF!</definedName>
    <definedName name="CRITPURC">#REF!</definedName>
    <definedName name="Croatia_Against" localSheetId="1">#REF!,#REF!,#REF!</definedName>
    <definedName name="Croatia_Against">#REF!,#REF!,#REF!</definedName>
    <definedName name="Croatia_Played" localSheetId="1">#REF!,#REF!,#REF!</definedName>
    <definedName name="Croatia_Played">#REF!,#REF!,#REF!</definedName>
    <definedName name="CRS" localSheetId="1">#REF!</definedName>
    <definedName name="CRS">#REF!</definedName>
    <definedName name="CS" localSheetId="1">#REF!</definedName>
    <definedName name="CS">#REF!</definedName>
    <definedName name="CS_10" localSheetId="1">#REF!</definedName>
    <definedName name="CS_10">#REF!</definedName>
    <definedName name="CS_100" localSheetId="1">#REF!</definedName>
    <definedName name="CS_100">#REF!</definedName>
    <definedName name="CS_10S" localSheetId="1">#REF!</definedName>
    <definedName name="CS_10S">#REF!</definedName>
    <definedName name="CS_120" localSheetId="1">#REF!</definedName>
    <definedName name="CS_120">#REF!</definedName>
    <definedName name="CS_140" localSheetId="1">#REF!</definedName>
    <definedName name="CS_140">#REF!</definedName>
    <definedName name="CS_160" localSheetId="1">#REF!</definedName>
    <definedName name="CS_160">#REF!</definedName>
    <definedName name="CS_20" localSheetId="1">#REF!</definedName>
    <definedName name="CS_20">#REF!</definedName>
    <definedName name="CS_30" localSheetId="1">#REF!</definedName>
    <definedName name="CS_30">#REF!</definedName>
    <definedName name="CS_40" localSheetId="1">#REF!</definedName>
    <definedName name="CS_40">#REF!</definedName>
    <definedName name="CS_40S" localSheetId="1">#REF!</definedName>
    <definedName name="CS_40S">#REF!</definedName>
    <definedName name="CS_5S" localSheetId="1">#REF!</definedName>
    <definedName name="CS_5S">#REF!</definedName>
    <definedName name="CS_60" localSheetId="1">#REF!</definedName>
    <definedName name="CS_60">#REF!</definedName>
    <definedName name="CS_80" localSheetId="1">#REF!</definedName>
    <definedName name="CS_80">#REF!</definedName>
    <definedName name="CS_80S" localSheetId="1">#REF!</definedName>
    <definedName name="CS_80S">#REF!</definedName>
    <definedName name="CS_STD" localSheetId="1">#REF!</definedName>
    <definedName name="CS_STD">#REF!</definedName>
    <definedName name="CS_XS" localSheetId="1">#REF!</definedName>
    <definedName name="CS_XS">#REF!</definedName>
    <definedName name="CS_XXS" localSheetId="1">#REF!</definedName>
    <definedName name="CS_XXS">#REF!</definedName>
    <definedName name="csd3p" localSheetId="1">#REF!</definedName>
    <definedName name="csd3p">#REF!</definedName>
    <definedName name="csddg1p" localSheetId="1">#REF!</definedName>
    <definedName name="csddg1p">#REF!</definedName>
    <definedName name="csddt1p" localSheetId="1">#REF!</definedName>
    <definedName name="csddt1p">#REF!</definedName>
    <definedName name="csht3p" localSheetId="1">#REF!</definedName>
    <definedName name="csht3p">#REF!</definedName>
    <definedName name="ctdn9697" localSheetId="1">#REF!</definedName>
    <definedName name="ctdn9697">#REF!</definedName>
    <definedName name="ctiep" localSheetId="1">#REF!</definedName>
    <definedName name="ctiep">#REF!</definedName>
    <definedName name="ctmai" localSheetId="1">#REF!</definedName>
    <definedName name="ctmai">#REF!</definedName>
    <definedName name="ctong" localSheetId="1">#REF!</definedName>
    <definedName name="ctong">#REF!</definedName>
    <definedName name="CTRAM" localSheetId="1">#REF!</definedName>
    <definedName name="CTRAM">#REF!</definedName>
    <definedName name="ctre" localSheetId="1">#REF!</definedName>
    <definedName name="ctre">#REF!</definedName>
    <definedName name="cu" localSheetId="1">#REF!</definedName>
    <definedName name="cu">#REF!</definedName>
    <definedName name="CU_LY" localSheetId="1">#REF!</definedName>
    <definedName name="CU_LY">#REF!</definedName>
    <definedName name="cui" localSheetId="1">#REF!</definedName>
    <definedName name="cui">#REF!</definedName>
    <definedName name="cuoc_vc" localSheetId="1">#REF!</definedName>
    <definedName name="cuoc_vc">#REF!</definedName>
    <definedName name="CURRENCY" localSheetId="1">#REF!</definedName>
    <definedName name="CURRENCY">#REF!</definedName>
    <definedName name="CX" localSheetId="1">#REF!</definedName>
    <definedName name="CX">#REF!</definedName>
    <definedName name="Czech_Against" localSheetId="1">#REF!,#REF!,#REF!</definedName>
    <definedName name="Czech_Against">#REF!,#REF!,#REF!</definedName>
    <definedName name="Czech_Played" localSheetId="1">#REF!,#REF!,#REF!</definedName>
    <definedName name="Czech_Played">#REF!,#REF!,#REF!</definedName>
    <definedName name="d" localSheetId="1">#REF!</definedName>
    <definedName name="d">#REF!</definedName>
    <definedName name="d_" localSheetId="1">#REF!</definedName>
    <definedName name="d_">#REF!</definedName>
    <definedName name="D_7101A_B" localSheetId="1">#REF!</definedName>
    <definedName name="D_7101A_B">#REF!</definedName>
    <definedName name="d1_" localSheetId="1">#REF!</definedName>
    <definedName name="d1_">#REF!</definedName>
    <definedName name="d2_" localSheetId="1">#REF!</definedName>
    <definedName name="d2_">#REF!</definedName>
    <definedName name="d3_" localSheetId="1">#REF!</definedName>
    <definedName name="d3_">#REF!</definedName>
    <definedName name="dam" localSheetId="1">#REF!</definedName>
    <definedName name="dam">#REF!</definedName>
    <definedName name="danducsan" localSheetId="1">#REF!</definedName>
    <definedName name="danducsan">#REF!</definedName>
    <definedName name="Data" localSheetId="1">#REF!</definedName>
    <definedName name="Data">#REF!</definedName>
    <definedName name="DATA_DATA2_List" localSheetId="1">#REF!</definedName>
    <definedName name="DATA_DATA2_List">#REF!</definedName>
    <definedName name="Data11" localSheetId="1">#REF!</definedName>
    <definedName name="Data11">#REF!</definedName>
    <definedName name="data2" localSheetId="1">#REF!</definedName>
    <definedName name="data2">#REF!</definedName>
    <definedName name="Data41" localSheetId="1">#REF!</definedName>
    <definedName name="Data41">#REF!</definedName>
    <definedName name="_xlnm.Database" localSheetId="1">#REF!</definedName>
    <definedName name="_xlnm.Database">#REF!</definedName>
    <definedName name="datak" localSheetId="1">#REF!</definedName>
    <definedName name="datak">#REF!</definedName>
    <definedName name="datal" localSheetId="1">#REF!</definedName>
    <definedName name="datal">#REF!</definedName>
    <definedName name="DATATKDT" localSheetId="1">#REF!</definedName>
    <definedName name="DATATKDT">#REF!</definedName>
    <definedName name="dche" localSheetId="1">#REF!</definedName>
    <definedName name="dche">#REF!</definedName>
    <definedName name="DD" localSheetId="1">#REF!</definedName>
    <definedName name="DD">#REF!</definedName>
    <definedName name="dd4x6" localSheetId="1">#REF!</definedName>
    <definedName name="dd4x6">#REF!</definedName>
    <definedName name="DDAY" localSheetId="1">#REF!</definedName>
    <definedName name="DDAY">#REF!</definedName>
    <definedName name="dden" localSheetId="1">#REF!</definedName>
    <definedName name="dden">#REF!</definedName>
    <definedName name="ddia" localSheetId="1">#REF!</definedName>
    <definedName name="ddia">#REF!</definedName>
    <definedName name="den_bu" localSheetId="1">#REF!</definedName>
    <definedName name="den_bu">#REF!</definedName>
    <definedName name="Det32x3" localSheetId="1">#REF!</definedName>
    <definedName name="Det32x3">#REF!</definedName>
    <definedName name="Det35x3" localSheetId="1">#REF!</definedName>
    <definedName name="Det35x3">#REF!</definedName>
    <definedName name="Det40x4" localSheetId="1">#REF!</definedName>
    <definedName name="Det40x4">#REF!</definedName>
    <definedName name="Det50x5" localSheetId="1">#REF!</definedName>
    <definedName name="Det50x5">#REF!</definedName>
    <definedName name="Det63x6" localSheetId="1">#REF!</definedName>
    <definedName name="Det63x6">#REF!</definedName>
    <definedName name="Det75x6" localSheetId="1">#REF!</definedName>
    <definedName name="Det75x6">#REF!</definedName>
    <definedName name="dg" localSheetId="1" hidden="1">{"'Sheet1'!$L$16"}</definedName>
    <definedName name="dg" hidden="1">{"'Sheet1'!$L$16"}</definedName>
    <definedName name="DGCTI592" localSheetId="1">#REF!</definedName>
    <definedName name="DGCTI592">#REF!</definedName>
    <definedName name="DGNC" localSheetId="1">#REF!</definedName>
    <definedName name="DGNC">#REF!</definedName>
    <definedName name="DGTV" localSheetId="1">#REF!</definedName>
    <definedName name="DGTV">#REF!</definedName>
    <definedName name="dgvl" localSheetId="1">#REF!</definedName>
    <definedName name="dgvl">#REF!</definedName>
    <definedName name="DGVT" localSheetId="1">#REF!</definedName>
    <definedName name="DGVT">#REF!</definedName>
    <definedName name="dh" localSheetId="1">#REF!</definedName>
    <definedName name="dh">#REF!</definedName>
    <definedName name="DH_TD" localSheetId="1" hidden="1">{"'Sheet1'!$L$16"}</definedName>
    <definedName name="DH_TD" hidden="1">{"'Sheet1'!$L$16"}</definedName>
    <definedName name="dien" localSheetId="1">#REF!</definedName>
    <definedName name="dien">#REF!</definedName>
    <definedName name="dientichck" localSheetId="1">#REF!</definedName>
    <definedName name="dientichck">#REF!</definedName>
    <definedName name="DKTHUE01" localSheetId="1">#REF!</definedName>
    <definedName name="DKTHUE01">#REF!</definedName>
    <definedName name="DKTHUE01B" localSheetId="1">#REF!</definedName>
    <definedName name="DKTHUE01B">#REF!</definedName>
    <definedName name="DKTHUE02" localSheetId="1">#REF!</definedName>
    <definedName name="DKTHUE02">#REF!</definedName>
    <definedName name="DKTHUE03" localSheetId="1">#REF!</definedName>
    <definedName name="DKTHUE03">#REF!</definedName>
    <definedName name="DKTHUE04" localSheetId="1">#REF!</definedName>
    <definedName name="DKTHUE04">#REF!</definedName>
    <definedName name="DKTHUE05" localSheetId="1">#REF!</definedName>
    <definedName name="DKTHUE05">#REF!</definedName>
    <definedName name="DKTHUE06" localSheetId="1">#REF!</definedName>
    <definedName name="DKTHUE06">#REF!</definedName>
    <definedName name="DKTHUE07" localSheetId="1">#REF!</definedName>
    <definedName name="DKTHUE07">#REF!</definedName>
    <definedName name="DKTHUE08" localSheetId="1">#REF!</definedName>
    <definedName name="DKTHUE08">#REF!</definedName>
    <definedName name="DKTHUE091" localSheetId="1">#REF!</definedName>
    <definedName name="DKTHUE091">#REF!</definedName>
    <definedName name="DKTHUE092" localSheetId="1">#REF!</definedName>
    <definedName name="DKTHUE092">#REF!</definedName>
    <definedName name="DKTHUE093" localSheetId="1">#REF!</definedName>
    <definedName name="DKTHUE093">#REF!</definedName>
    <definedName name="DKTHUE10" localSheetId="1">#REF!</definedName>
    <definedName name="DKTHUE10">#REF!</definedName>
    <definedName name="DKTHUE11" localSheetId="1">#REF!</definedName>
    <definedName name="DKTHUE11">#REF!</definedName>
    <definedName name="DKTHUE12" localSheetId="1">#REF!</definedName>
    <definedName name="DKTHUE12">#REF!</definedName>
    <definedName name="DKTHUE13" localSheetId="1">#REF!</definedName>
    <definedName name="DKTHUE13">#REF!</definedName>
    <definedName name="DKTHUE14" localSheetId="1">#REF!</definedName>
    <definedName name="DKTHUE14">#REF!</definedName>
    <definedName name="DLCC" localSheetId="1">#REF!</definedName>
    <definedName name="DLCC">#REF!</definedName>
    <definedName name="dmat" localSheetId="1">#REF!</definedName>
    <definedName name="dmat">#REF!</definedName>
    <definedName name="dmdv" localSheetId="1">#REF!</definedName>
    <definedName name="dmdv">#REF!</definedName>
    <definedName name="DMHH" localSheetId="1">#REF!</definedName>
    <definedName name="DMHH">#REF!</definedName>
    <definedName name="dmoi" localSheetId="1">#REF!</definedName>
    <definedName name="dmoi">#REF!</definedName>
    <definedName name="DÑt45x4" localSheetId="1">#REF!</definedName>
    <definedName name="DÑt45x4">#REF!</definedName>
    <definedName name="doan1" localSheetId="1">#REF!</definedName>
    <definedName name="doan1">#REF!</definedName>
    <definedName name="doan2" localSheetId="1">#REF!</definedName>
    <definedName name="doan2">#REF!</definedName>
    <definedName name="doan3" localSheetId="1">#REF!</definedName>
    <definedName name="doan3">#REF!</definedName>
    <definedName name="doan4" localSheetId="1">#REF!</definedName>
    <definedName name="doan4">#REF!</definedName>
    <definedName name="doan5" localSheetId="1">#REF!</definedName>
    <definedName name="doan5">#REF!</definedName>
    <definedName name="doan6" localSheetId="1">#REF!</definedName>
    <definedName name="doan6">#REF!</definedName>
    <definedName name="dobt" localSheetId="1">#REF!</definedName>
    <definedName name="dobt">#REF!</definedName>
    <definedName name="Doc" localSheetId="1">#REF!</definedName>
    <definedName name="Doc">#REF!</definedName>
    <definedName name="Document_array" localSheetId="1">{"Thuxm2.xls","Sheet1"}</definedName>
    <definedName name="Document_array">{"Thuxm2.xls","Sheet1"}</definedName>
    <definedName name="Doku" localSheetId="1">#REF!</definedName>
    <definedName name="Doku">#REF!</definedName>
    <definedName name="Drawpoints">1</definedName>
    <definedName name="ds" localSheetId="1">#REF!</definedName>
    <definedName name="ds">#REF!</definedName>
    <definedName name="DS1p1vc" localSheetId="1">#REF!</definedName>
    <definedName name="DS1p1vc">#REF!</definedName>
    <definedName name="ds1pnc" localSheetId="1">#REF!</definedName>
    <definedName name="ds1pnc">#REF!</definedName>
    <definedName name="ds1pvl" localSheetId="1">#REF!</definedName>
    <definedName name="ds1pvl">#REF!</definedName>
    <definedName name="ds3pctnc" localSheetId="1">#REF!</definedName>
    <definedName name="ds3pctnc">#REF!</definedName>
    <definedName name="ds3pctvc" localSheetId="1">#REF!</definedName>
    <definedName name="ds3pctvc">#REF!</definedName>
    <definedName name="ds3pctvl" localSheetId="1">#REF!</definedName>
    <definedName name="ds3pctvl">#REF!</definedName>
    <definedName name="DSPK1p1nc" localSheetId="1">#REF!</definedName>
    <definedName name="DSPK1p1nc">#REF!</definedName>
    <definedName name="DSPK1p1vl" localSheetId="1">#REF!</definedName>
    <definedName name="DSPK1p1vl">#REF!</definedName>
    <definedName name="DSPK1pnc" localSheetId="1">#REF!</definedName>
    <definedName name="DSPK1pnc">#REF!</definedName>
    <definedName name="DSPK1pvl" localSheetId="1">#REF!</definedName>
    <definedName name="DSPK1pvl">#REF!</definedName>
    <definedName name="DSTD_Clear" localSheetId="1">[1]!DSTD_Clear</definedName>
    <definedName name="DSTD_Clear">[0]!DSTD_Clear</definedName>
    <definedName name="DSUMDATA" localSheetId="1">#REF!</definedName>
    <definedName name="DSUMDATA">#REF!</definedName>
    <definedName name="DTBH" localSheetId="1">#REF!</definedName>
    <definedName name="DTBH">#REF!</definedName>
    <definedName name="dtich1" localSheetId="1">#REF!</definedName>
    <definedName name="dtich1">#REF!</definedName>
    <definedName name="dtich2" localSheetId="1">#REF!</definedName>
    <definedName name="dtich2">#REF!</definedName>
    <definedName name="dtich3" localSheetId="1">#REF!</definedName>
    <definedName name="dtich3">#REF!</definedName>
    <definedName name="dtich4" localSheetId="1">#REF!</definedName>
    <definedName name="dtich4">#REF!</definedName>
    <definedName name="dtich5" localSheetId="1">#REF!</definedName>
    <definedName name="dtich5">#REF!</definedName>
    <definedName name="dtich6" localSheetId="1">#REF!</definedName>
    <definedName name="dtich6">#REF!</definedName>
    <definedName name="DU_NKC" localSheetId="1">#REF!</definedName>
    <definedName name="DU_NKC">#REF!</definedName>
    <definedName name="DUDAUCO" localSheetId="1">#REF!</definedName>
    <definedName name="DUDAUCO">#REF!</definedName>
    <definedName name="DUDAUNO" localSheetId="1">#REF!</definedName>
    <definedName name="DUDAUNO">#REF!</definedName>
    <definedName name="dưe" localSheetId="1" hidden="1">{"Offgrid",#N/A,FALSE,"OFFGRID";"Region",#N/A,FALSE,"REGION";"Offgrid -2",#N/A,FALSE,"OFFGRID";"WTP",#N/A,FALSE,"WTP";"WTP -2",#N/A,FALSE,"WTP";"Project",#N/A,FALSE,"PROJECT";"Summary -2",#N/A,FALSE,"SUMMARY"}</definedName>
    <definedName name="dưe" hidden="1">{"Offgrid",#N/A,FALSE,"OFFGRID";"Region",#N/A,FALSE,"REGION";"Offgrid -2",#N/A,FALSE,"OFFGRID";"WTP",#N/A,FALSE,"WTP";"WTP -2",#N/A,FALSE,"WTP";"Project",#N/A,FALSE,"PROJECT";"Summary -2",#N/A,FALSE,"SUMMARY"}</definedName>
    <definedName name="DVI_A12" localSheetId="1">#REF!</definedName>
    <definedName name="DVI_A12">#REF!</definedName>
    <definedName name="Ec" localSheetId="1">#REF!</definedName>
    <definedName name="Ec">#REF!</definedName>
    <definedName name="Ecuador_Against" localSheetId="1">#REF!,#REF!,#REF!</definedName>
    <definedName name="Ecuador_Against">#REF!,#REF!,#REF!</definedName>
    <definedName name="Ecuador_Played" localSheetId="1">#REF!,#REF!,#REF!</definedName>
    <definedName name="Ecuador_Played">#REF!,#REF!,#REF!</definedName>
    <definedName name="Email" localSheetId="1">#REF!</definedName>
    <definedName name="Email">#REF!</definedName>
    <definedName name="EmployeeName" localSheetId="1">#REF!</definedName>
    <definedName name="EmployeeName">#REF!</definedName>
    <definedName name="End_1" localSheetId="1">#REF!</definedName>
    <definedName name="End_1">#REF!</definedName>
    <definedName name="End_10" localSheetId="1">#REF!</definedName>
    <definedName name="End_10">#REF!</definedName>
    <definedName name="End_11" localSheetId="1">#REF!</definedName>
    <definedName name="End_11">#REF!</definedName>
    <definedName name="End_12" localSheetId="1">#REF!</definedName>
    <definedName name="End_12">#REF!</definedName>
    <definedName name="End_13" localSheetId="1">#REF!</definedName>
    <definedName name="End_13">#REF!</definedName>
    <definedName name="End_2" localSheetId="1">#REF!</definedName>
    <definedName name="End_2">#REF!</definedName>
    <definedName name="End_3" localSheetId="1">#REF!</definedName>
    <definedName name="End_3">#REF!</definedName>
    <definedName name="End_4" localSheetId="1">#REF!</definedName>
    <definedName name="End_4">#REF!</definedName>
    <definedName name="End_5" localSheetId="1">#REF!</definedName>
    <definedName name="End_5">#REF!</definedName>
    <definedName name="End_6" localSheetId="1">#REF!</definedName>
    <definedName name="End_6">#REF!</definedName>
    <definedName name="End_7" localSheetId="1">#REF!</definedName>
    <definedName name="End_7">#REF!</definedName>
    <definedName name="End_8" localSheetId="1">#REF!</definedName>
    <definedName name="End_8">#REF!</definedName>
    <definedName name="End_9" localSheetId="1">#REF!</definedName>
    <definedName name="End_9">#REF!</definedName>
    <definedName name="England_Against" localSheetId="1">#REF!,#REF!,#REF!</definedName>
    <definedName name="England_Against">#REF!,#REF!,#REF!</definedName>
    <definedName name="England_Played" localSheetId="1">#REF!,#REF!,#REF!</definedName>
    <definedName name="England_Played">#REF!,#REF!,#REF!</definedName>
    <definedName name="ewqrư" localSheetId="1" hidden="1">{"'Sheet1'!$L$16"}</definedName>
    <definedName name="ewqrư" hidden="1">{"'Sheet1'!$L$16"}</definedName>
    <definedName name="FACTOR" localSheetId="1">#REF!</definedName>
    <definedName name="FACTOR">#REF!</definedName>
    <definedName name="fad" localSheetId="1" hidden="1">{"'Sheet1'!$L$16"}</definedName>
    <definedName name="fad" hidden="1">{"'Sheet1'!$L$16"}</definedName>
    <definedName name="fád" localSheetId="1" hidden="1">{"'Sheet1'!$L$16"}</definedName>
    <definedName name="fád" hidden="1">{"'Sheet1'!$L$16"}</definedName>
    <definedName name="Fax" localSheetId="1">#REF!</definedName>
    <definedName name="Fax">#REF!</definedName>
    <definedName name="fc" localSheetId="1">#REF!</definedName>
    <definedName name="fc">#REF!</definedName>
    <definedName name="fc_" localSheetId="1">#REF!</definedName>
    <definedName name="fc_">#REF!</definedName>
    <definedName name="fdá" localSheetId="1" hidden="1">{"'Sheet1'!$L$16"}</definedName>
    <definedName name="fdá" hidden="1">{"'Sheet1'!$L$16"}</definedName>
    <definedName name="fdáa" localSheetId="1" hidden="1">{"Offgrid",#N/A,FALSE,"OFFGRID";"Region",#N/A,FALSE,"REGION";"Offgrid -2",#N/A,FALSE,"OFFGRID";"WTP",#N/A,FALSE,"WTP";"WTP -2",#N/A,FALSE,"WTP";"Project",#N/A,FALSE,"PROJECT";"Summary -2",#N/A,FALSE,"SUMMARY"}</definedName>
    <definedName name="fdáa" hidden="1">{"Offgrid",#N/A,FALSE,"OFFGRID";"Region",#N/A,FALSE,"REGION";"Offgrid -2",#N/A,FALSE,"OFFGRID";"WTP",#N/A,FALSE,"WTP";"WTP -2",#N/A,FALSE,"WTP";"Project",#N/A,FALSE,"PROJECT";"Summary -2",#N/A,FALSE,"SUMMARY"}</definedName>
    <definedName name="fff" localSheetId="1" hidden="1">{"'Sheet1'!$L$16"}</definedName>
    <definedName name="fff" hidden="1">{"'Sheet1'!$L$16"}</definedName>
    <definedName name="France_Against" localSheetId="1">#REF!,#REF!,#REF!</definedName>
    <definedName name="France_Against">#REF!,#REF!,#REF!</definedName>
    <definedName name="France_Played" localSheetId="1">#REF!,#REF!,#REF!</definedName>
    <definedName name="France_Played">#REF!,#REF!,#REF!</definedName>
    <definedName name="FS" localSheetId="1">#REF!</definedName>
    <definedName name="FS">#REF!</definedName>
    <definedName name="fy" localSheetId="1">#REF!</definedName>
    <definedName name="fy">#REF!</definedName>
    <definedName name="Fy_" localSheetId="1">#REF!</definedName>
    <definedName name="Fy_">#REF!</definedName>
    <definedName name="g" localSheetId="1" hidden="1">{"'Sheet1'!$L$16"}</definedName>
    <definedName name="g" hidden="1">{"'Sheet1'!$L$16"}</definedName>
    <definedName name="g_" localSheetId="1">#REF!</definedName>
    <definedName name="g_">#REF!</definedName>
    <definedName name="gas" localSheetId="1">#REF!</definedName>
    <definedName name="gas">#REF!</definedName>
    <definedName name="gchi" localSheetId="1">#REF!</definedName>
    <definedName name="gchi">#REF!</definedName>
    <definedName name="gd" localSheetId="1">#REF!</definedName>
    <definedName name="gd">#REF!</definedName>
    <definedName name="geff" localSheetId="1">#REF!</definedName>
    <definedName name="geff">#REF!</definedName>
    <definedName name="Germany_Against" localSheetId="1">#REF!,#REF!,#REF!</definedName>
    <definedName name="Germany_Against">#REF!,#REF!,#REF!</definedName>
    <definedName name="Germany_Played" localSheetId="1">#REF!,#REF!,#REF!</definedName>
    <definedName name="Germany_Played">#REF!,#REF!,#REF!</definedName>
    <definedName name="Ghana_Against" localSheetId="1">#REF!,#REF!,#REF!</definedName>
    <definedName name="Ghana_Against">#REF!,#REF!,#REF!</definedName>
    <definedName name="Ghana_Played" localSheetId="1">#REF!,#REF!,#REF!</definedName>
    <definedName name="Ghana_Played">#REF!,#REF!,#REF!</definedName>
    <definedName name="ghjgh" localSheetId="1" hidden="1">{#N/A,#N/A,FALSE,"Chi tiÆt"}</definedName>
    <definedName name="ghjgh" hidden="1">{#N/A,#N/A,FALSE,"Chi tiÆt"}</definedName>
    <definedName name="ghjghj" localSheetId="1" hidden="1">{"Offgrid",#N/A,FALSE,"OFFGRID";"Region",#N/A,FALSE,"REGION";"Offgrid -2",#N/A,FALSE,"OFFGRID";"WTP",#N/A,FALSE,"WTP";"WTP -2",#N/A,FALSE,"WTP";"Project",#N/A,FALSE,"PROJECT";"Summary -2",#N/A,FALSE,"SUMMARY"}</definedName>
    <definedName name="ghjghj" hidden="1">{"Offgrid",#N/A,FALSE,"OFFGRID";"Region",#N/A,FALSE,"REGION";"Offgrid -2",#N/A,FALSE,"OFFGRID";"WTP",#N/A,FALSE,"WTP";"WTP -2",#N/A,FALSE,"WTP";"Project",#N/A,FALSE,"PROJECT";"Summary -2",#N/A,FALSE,"SUMMARY"}</definedName>
    <definedName name="Gia_CT" localSheetId="1">#REF!</definedName>
    <definedName name="Gia_CT">#REF!</definedName>
    <definedName name="gia_tien" localSheetId="1">#REF!</definedName>
    <definedName name="gia_tien">#REF!</definedName>
    <definedName name="gia_tien_BTN" localSheetId="1">#REF!</definedName>
    <definedName name="gia_tien_BTN">#REF!</definedName>
    <definedName name="Gia_VT" localSheetId="1">#REF!</definedName>
    <definedName name="Gia_VT">#REF!</definedName>
    <definedName name="GIAVLIEUTN" localSheetId="1">#REF!</definedName>
    <definedName name="GIAVLIEUTN">#REF!</definedName>
    <definedName name="gjghj" localSheetId="1" hidden="1">{"Offgrid",#N/A,FALSE,"OFFGRID";"Region",#N/A,FALSE,"REGION";"Offgrid -2",#N/A,FALSE,"OFFGRID";"WTP",#N/A,FALSE,"WTP";"WTP -2",#N/A,FALSE,"WTP";"Project",#N/A,FALSE,"PROJECT";"Summary -2",#N/A,FALSE,"SUMMARY"}</definedName>
    <definedName name="gjghj" hidden="1">{"Offgrid",#N/A,FALSE,"OFFGRID";"Region",#N/A,FALSE,"REGION";"Offgrid -2",#N/A,FALSE,"OFFGRID";"WTP",#N/A,FALSE,"WTP";"WTP -2",#N/A,FALSE,"WTP";"Project",#N/A,FALSE,"PROJECT";"Summary -2",#N/A,FALSE,"SUMMARY"}</definedName>
    <definedName name="gl3p" localSheetId="1">#REF!</definedName>
    <definedName name="gl3p">#REF!</definedName>
    <definedName name="gld" localSheetId="1">#REF!</definedName>
    <definedName name="gld">#REF!</definedName>
    <definedName name="Goc32x3" localSheetId="1">#REF!</definedName>
    <definedName name="Goc32x3">#REF!</definedName>
    <definedName name="Goc35x3" localSheetId="1">#REF!</definedName>
    <definedName name="Goc35x3">#REF!</definedName>
    <definedName name="Goc40x4" localSheetId="1">#REF!</definedName>
    <definedName name="Goc40x4">#REF!</definedName>
    <definedName name="Goc45x4" localSheetId="1">#REF!</definedName>
    <definedName name="Goc45x4">#REF!</definedName>
    <definedName name="Goc50x5" localSheetId="1">#REF!</definedName>
    <definedName name="Goc50x5">#REF!</definedName>
    <definedName name="Goc63x6" localSheetId="1">#REF!</definedName>
    <definedName name="Goc63x6">#REF!</definedName>
    <definedName name="Goc75x6" localSheetId="1">#REF!</definedName>
    <definedName name="Goc75x6">#REF!</definedName>
    <definedName name="Groupstage_Losers" localSheetId="1">#REF!</definedName>
    <definedName name="Groupstage_Losers">#REF!</definedName>
    <definedName name="Groupstage_Winners" localSheetId="1">#REF!</definedName>
    <definedName name="Groupstage_Winners">#REF!</definedName>
    <definedName name="Gtb" localSheetId="1">#REF!</definedName>
    <definedName name="Gtb">#REF!</definedName>
    <definedName name="gtc" localSheetId="1">#REF!</definedName>
    <definedName name="gtc">#REF!</definedName>
    <definedName name="GTXL" localSheetId="1">#REF!</definedName>
    <definedName name="GTXL">#REF!</definedName>
    <definedName name="Gxl" localSheetId="1">#REF!</definedName>
    <definedName name="Gxl">#REF!</definedName>
    <definedName name="gxm" localSheetId="1">#REF!</definedName>
    <definedName name="gxm">#REF!</definedName>
    <definedName name="h" localSheetId="1" hidden="1">{"'Sheet1'!$L$16"}</definedName>
    <definedName name="h" hidden="1">{"'Sheet1'!$L$16"}</definedName>
    <definedName name="H_THUCHTHH" localSheetId="1">#REF!</definedName>
    <definedName name="H_THUCHTHH">#REF!</definedName>
    <definedName name="H_THUCTT" localSheetId="1">#REF!</definedName>
    <definedName name="H_THUCTT">#REF!</definedName>
    <definedName name="hc" localSheetId="1">#REF!</definedName>
    <definedName name="hc">#REF!</definedName>
    <definedName name="HCM" localSheetId="1">#REF!</definedName>
    <definedName name="HCM">#REF!</definedName>
    <definedName name="Heä_soá_laép_xaø_H">1.7</definedName>
    <definedName name="heä_soá_sình_laày" localSheetId="1">#REF!</definedName>
    <definedName name="heä_soá_sình_laày">#REF!</definedName>
    <definedName name="HHTT" localSheetId="1">#REF!</definedName>
    <definedName name="HHTT">#REF!</definedName>
    <definedName name="hien" localSheetId="1">#REF!</definedName>
    <definedName name="hien">#REF!</definedName>
    <definedName name="hiep" localSheetId="1" hidden="1">{"'Sheet1'!$L$16"}</definedName>
    <definedName name="hiep" hidden="1">{"'Sheet1'!$L$16"}</definedName>
    <definedName name="Hinh_thuc" localSheetId="1">#REF!</definedName>
    <definedName name="Hinh_thuc">#REF!</definedName>
    <definedName name="HM" localSheetId="1">#REF!</definedName>
    <definedName name="HM">#REF!</definedName>
    <definedName name="HOME_MANP" localSheetId="1">#REF!</definedName>
    <definedName name="HOME_MANP">#REF!</definedName>
    <definedName name="HOMEOFFICE_COST" localSheetId="1">#REF!</definedName>
    <definedName name="HOMEOFFICE_COST">#REF!</definedName>
    <definedName name="hoten" localSheetId="1">#REF!</definedName>
    <definedName name="hoten">#REF!</definedName>
    <definedName name="Hoü_vaì_tãn" localSheetId="1">#REF!</definedName>
    <definedName name="Hoü_vaì_tãn">#REF!</definedName>
    <definedName name="HS" localSheetId="1">#REF!</definedName>
    <definedName name="HS">#REF!</definedName>
    <definedName name="HS_BLUONG" localSheetId="1">#REF!</definedName>
    <definedName name="HS_BLUONG">#REF!</definedName>
    <definedName name="Hsc" localSheetId="1">#REF!</definedName>
    <definedName name="Hsc">#REF!</definedName>
    <definedName name="HSCT3">0.1</definedName>
    <definedName name="hsdc1" localSheetId="1">#REF!</definedName>
    <definedName name="hsdc1">#REF!</definedName>
    <definedName name="HSDN">2.5</definedName>
    <definedName name="HSHH" localSheetId="1">#REF!</definedName>
    <definedName name="HSHH">#REF!</definedName>
    <definedName name="HSHHUT" localSheetId="1">#REF!</definedName>
    <definedName name="HSHHUT">#REF!</definedName>
    <definedName name="HSKK35" localSheetId="1">#REF!</definedName>
    <definedName name="HSKK35">#REF!</definedName>
    <definedName name="HSLX" localSheetId="1">#REF!</definedName>
    <definedName name="HSLX">#REF!</definedName>
    <definedName name="HSLXH">1.7</definedName>
    <definedName name="HSLXP" localSheetId="1">#REF!</definedName>
    <definedName name="HSLXP">#REF!</definedName>
    <definedName name="HSVC1" localSheetId="1">#REF!</definedName>
    <definedName name="HSVC1">#REF!</definedName>
    <definedName name="HSVC2" localSheetId="1">#REF!</definedName>
    <definedName name="HSVC2">#REF!</definedName>
    <definedName name="HSVC3" localSheetId="1">#REF!</definedName>
    <definedName name="HSVC3">#REF!</definedName>
    <definedName name="Ht" localSheetId="1">#REF!</definedName>
    <definedName name="Ht">#REF!</definedName>
    <definedName name="HTHH" localSheetId="1">#REF!</definedName>
    <definedName name="HTHH">#REF!</definedName>
    <definedName name="HTML_CodePage" hidden="1">950</definedName>
    <definedName name="HTML_Control" localSheetId="1" hidden="1">{"'Sheet1'!$L$16"}</definedName>
    <definedName name="HTML_Control" hidden="1">{"'Sheet1'!$L$16"}</definedName>
    <definedName name="HTML_Description" hidden="1">""</definedName>
    <definedName name="HTML_Email" hidden="1">""</definedName>
    <definedName name="HTML_Header" hidden="1">"Sheet1"</definedName>
    <definedName name="HTML_LastUpdate" hidden="1">"2000/9/14"</definedName>
    <definedName name="HTML_LineAfter" hidden="1">FALSE</definedName>
    <definedName name="HTML_LineBefore" hidden="1">FALSE</definedName>
    <definedName name="HTML_Name" hidden="1">"J.C.WONG"</definedName>
    <definedName name="HTML_OBDlg2" hidden="1">TRUE</definedName>
    <definedName name="HTML_OBDlg4" hidden="1">TRUE</definedName>
    <definedName name="HTML_OS" hidden="1">0</definedName>
    <definedName name="HTML_PathFile" hidden="1">"C:\2689\Q\國內\00q3961台化龍德PTA3建造\MyHTML.htm"</definedName>
    <definedName name="HTML_Title" hidden="1">"00Q3961-SUM"</definedName>
    <definedName name="HTNC" localSheetId="1">#REF!</definedName>
    <definedName name="HTNC">#REF!</definedName>
    <definedName name="HTVL" localSheetId="1">#REF!</definedName>
    <definedName name="HTVL">#REF!</definedName>
    <definedName name="huy" localSheetId="1" hidden="1">{"'Sheet1'!$L$16"}</definedName>
    <definedName name="huy" hidden="1">{"'Sheet1'!$L$16"}</definedName>
    <definedName name="I" localSheetId="1">#REF!</definedName>
    <definedName name="I">#REF!</definedName>
    <definedName name="IDLAB_COST" localSheetId="1">#REF!</definedName>
    <definedName name="IDLAB_COST">#REF!</definedName>
    <definedName name="IND_LAB" localSheetId="1">#REF!</definedName>
    <definedName name="IND_LAB">#REF!</definedName>
    <definedName name="INDMANP" localSheetId="1">#REF!</definedName>
    <definedName name="INDMANP">#REF!</definedName>
    <definedName name="Ip" localSheetId="1">#REF!</definedName>
    <definedName name="Ip">#REF!</definedName>
    <definedName name="Iran_Against" localSheetId="1">#REF!,#REF!,#REF!</definedName>
    <definedName name="Iran_Against">#REF!,#REF!,#REF!</definedName>
    <definedName name="Iran_Played" localSheetId="1">#REF!,#REF!,#REF!</definedName>
    <definedName name="Iran_Played">#REF!,#REF!,#REF!</definedName>
    <definedName name="IST" localSheetId="1">#REF!</definedName>
    <definedName name="IST">#REF!</definedName>
    <definedName name="Italy_Against" localSheetId="1">#REF!,#REF!,#REF!</definedName>
    <definedName name="Italy_Against">#REF!,#REF!,#REF!</definedName>
    <definedName name="Italy_Played" localSheetId="1">#REF!,#REF!,#REF!</definedName>
    <definedName name="Italy_Played">#REF!,#REF!,#REF!</definedName>
    <definedName name="Ivory_Against" localSheetId="1">#REF!,#REF!,#REF!</definedName>
    <definedName name="Ivory_Against">#REF!,#REF!,#REF!</definedName>
    <definedName name="Ivory_Played" localSheetId="1">#REF!,#REF!,#REF!</definedName>
    <definedName name="Ivory_Played">#REF!,#REF!,#REF!</definedName>
    <definedName name="j" localSheetId="1">#REF!</definedName>
    <definedName name="j">#REF!</definedName>
    <definedName name="j356C8" localSheetId="1">#REF!</definedName>
    <definedName name="j356C8">#REF!</definedName>
    <definedName name="Japan_Against" localSheetId="1">#REF!,#REF!,#REF!</definedName>
    <definedName name="Japan_Against">#REF!,#REF!,#REF!</definedName>
    <definedName name="Japan_Played" localSheetId="1">#REF!,#REF!,#REF!</definedName>
    <definedName name="Japan_Played">#REF!,#REF!,#REF!</definedName>
    <definedName name="k" localSheetId="1">#REF!</definedName>
    <definedName name="k">#REF!</definedName>
    <definedName name="k2b" localSheetId="1">#REF!</definedName>
    <definedName name="k2b">#REF!</definedName>
    <definedName name="KA" localSheetId="1">#REF!</definedName>
    <definedName name="KA">#REF!</definedName>
    <definedName name="KAE" localSheetId="1">#REF!</definedName>
    <definedName name="KAE">#REF!</definedName>
    <definedName name="KAS" localSheetId="1">#REF!</definedName>
    <definedName name="KAS">#REF!</definedName>
    <definedName name="kcong" localSheetId="1">#REF!</definedName>
    <definedName name="kcong">#REF!</definedName>
    <definedName name="kdien" localSheetId="1">#REF!</definedName>
    <definedName name="kdien">#REF!</definedName>
    <definedName name="Kehoach" localSheetId="1" hidden="1">{"'Sheet1'!$L$16"}</definedName>
    <definedName name="Kehoach" hidden="1">{"'Sheet1'!$L$16"}</definedName>
    <definedName name="kh" localSheetId="1">#REF!</definedName>
    <definedName name="kh">#REF!</definedName>
    <definedName name="KH_Chang" localSheetId="1">#REF!</definedName>
    <definedName name="KH_Chang">#REF!</definedName>
    <definedName name="kho">"kh¶o"</definedName>
    <definedName name="KhuyenmaiUPS">"AutoShape 264"</definedName>
    <definedName name="kiem" localSheetId="1">#REF!</definedName>
    <definedName name="kiem">#REF!</definedName>
    <definedName name="Kiem_tra_trung_ten" localSheetId="1">#REF!</definedName>
    <definedName name="Kiem_tra_trung_ten">#REF!</definedName>
    <definedName name="KLTHDN" localSheetId="1">#REF!</definedName>
    <definedName name="KLTHDN">#REF!</definedName>
    <definedName name="KLVANKHUON" localSheetId="1">#REF!</definedName>
    <definedName name="KLVANKHUON">#REF!</definedName>
    <definedName name="Korea_Against" localSheetId="1">#REF!,#REF!,#REF!</definedName>
    <definedName name="Korea_Against">#REF!,#REF!,#REF!</definedName>
    <definedName name="Korea_Played" localSheetId="1">#REF!,#REF!,#REF!</definedName>
    <definedName name="Korea_Played">#REF!,#REF!,#REF!</definedName>
    <definedName name="KP" localSheetId="1">#REF!</definedName>
    <definedName name="KP">#REF!</definedName>
    <definedName name="kp1ph" localSheetId="1">#REF!</definedName>
    <definedName name="kp1ph">#REF!</definedName>
    <definedName name="Ks" localSheetId="1">#REF!</definedName>
    <definedName name="Ks">#REF!</definedName>
    <definedName name="KSTK" localSheetId="1">#REF!</definedName>
    <definedName name="KSTK">#REF!</definedName>
    <definedName name="KVC" localSheetId="1">#REF!</definedName>
    <definedName name="KVC">#REF!</definedName>
    <definedName name="L_mong" localSheetId="1">#REF!</definedName>
    <definedName name="L_mong">#REF!</definedName>
    <definedName name="lanhto" localSheetId="1">#REF!</definedName>
    <definedName name="lanhto">#REF!</definedName>
    <definedName name="limcount" hidden="1">4</definedName>
    <definedName name="list" localSheetId="1">#REF!</definedName>
    <definedName name="list">#REF!</definedName>
    <definedName name="LK_hathe" localSheetId="1">#REF!</definedName>
    <definedName name="LK_hathe">#REF!</definedName>
    <definedName name="Lmk" localSheetId="1">#REF!</definedName>
    <definedName name="Lmk">#REF!</definedName>
    <definedName name="Loai_TD" localSheetId="1">#REF!</definedName>
    <definedName name="Loai_TD">#REF!</definedName>
    <definedName name="LRDaysTaken" localSheetId="1">#REF!</definedName>
    <definedName name="LRDaysTaken">#REF!</definedName>
    <definedName name="LREmployeeName" localSheetId="1">#REF!</definedName>
    <definedName name="LREmployeeName">#REF!</definedName>
    <definedName name="LRNoOfDays" localSheetId="1">#REF!</definedName>
    <definedName name="LRNoOfDays">#REF!</definedName>
    <definedName name="ltre" localSheetId="1">#REF!</definedName>
    <definedName name="ltre">#REF!</definedName>
    <definedName name="lVC" localSheetId="1">#REF!</definedName>
    <definedName name="lVC">#REF!</definedName>
    <definedName name="m" localSheetId="1">#REF!</definedName>
    <definedName name="m">#REF!</definedName>
    <definedName name="M12aavl" localSheetId="1">#REF!</definedName>
    <definedName name="M12aavl">#REF!</definedName>
    <definedName name="M12ba3p" localSheetId="1">#REF!</definedName>
    <definedName name="M12ba3p">#REF!</definedName>
    <definedName name="M12bb1p" localSheetId="1">#REF!</definedName>
    <definedName name="M12bb1p">#REF!</definedName>
    <definedName name="M14bb1p" localSheetId="1">#REF!</definedName>
    <definedName name="M14bb1p">#REF!</definedName>
    <definedName name="M8a" localSheetId="1">#REF!</definedName>
    <definedName name="M8a">#REF!</definedName>
    <definedName name="M8aa" localSheetId="1">#REF!</definedName>
    <definedName name="M8aa">#REF!</definedName>
    <definedName name="m8aanc" localSheetId="1">#REF!</definedName>
    <definedName name="m8aanc">#REF!</definedName>
    <definedName name="m8aavl" localSheetId="1">#REF!</definedName>
    <definedName name="m8aavl">#REF!</definedName>
    <definedName name="Ma3pnc" localSheetId="1">#REF!</definedName>
    <definedName name="Ma3pnc">#REF!</definedName>
    <definedName name="Ma3pvl" localSheetId="1">#REF!</definedName>
    <definedName name="Ma3pvl">#REF!</definedName>
    <definedName name="Maa3pnc" localSheetId="1">#REF!</definedName>
    <definedName name="Maa3pnc">#REF!</definedName>
    <definedName name="Maa3pvl" localSheetId="1">#REF!</definedName>
    <definedName name="Maa3pvl">#REF!</definedName>
    <definedName name="Macro2" localSheetId="1">#REF!</definedName>
    <definedName name="Macro2">#REF!</definedName>
    <definedName name="MAJ_CON_EQP" localSheetId="1">#REF!</definedName>
    <definedName name="MAJ_CON_EQP">#REF!</definedName>
    <definedName name="MAVANKHUON" localSheetId="1">#REF!</definedName>
    <definedName name="MAVANKHUON">#REF!</definedName>
    <definedName name="MAVLTHDN" localSheetId="1">#REF!</definedName>
    <definedName name="MAVLTHDN">#REF!</definedName>
    <definedName name="Mba1p" localSheetId="1">#REF!</definedName>
    <definedName name="Mba1p">#REF!</definedName>
    <definedName name="Mba3p" localSheetId="1">#REF!</definedName>
    <definedName name="Mba3p">#REF!</definedName>
    <definedName name="Mbb3p" localSheetId="1">#REF!</definedName>
    <definedName name="Mbb3p">#REF!</definedName>
    <definedName name="mc" localSheetId="1">#REF!</definedName>
    <definedName name="mc">#REF!</definedName>
    <definedName name="me" localSheetId="1">#REF!</definedName>
    <definedName name="me">#REF!</definedName>
    <definedName name="Mexico_Against" localSheetId="1">#REF!,#REF!,#REF!</definedName>
    <definedName name="Mexico_Against">#REF!,#REF!,#REF!</definedName>
    <definedName name="Mexico_Played" localSheetId="1">#REF!,#REF!,#REF!</definedName>
    <definedName name="Mexico_Played">#REF!,#REF!,#REF!</definedName>
    <definedName name="MG_A" localSheetId="1">#REF!</definedName>
    <definedName name="MG_A">#REF!</definedName>
    <definedName name="moi" localSheetId="1" hidden="1">{"'Sheet1'!$L$16"}</definedName>
    <definedName name="moi" hidden="1">{"'Sheet1'!$L$16"}</definedName>
    <definedName name="mongbang" localSheetId="1">#REF!</definedName>
    <definedName name="mongbang">#REF!</definedName>
    <definedName name="mongdon" localSheetId="1">#REF!</definedName>
    <definedName name="mongdon">#REF!</definedName>
    <definedName name="Moùng" localSheetId="1">#REF!</definedName>
    <definedName name="Moùng">#REF!</definedName>
    <definedName name="MSCT" localSheetId="1">#REF!</definedName>
    <definedName name="MSCT">#REF!</definedName>
    <definedName name="MTMAC12" localSheetId="1">#REF!</definedName>
    <definedName name="MTMAC12">#REF!</definedName>
    <definedName name="mtram" localSheetId="1">#REF!</definedName>
    <definedName name="mtram">#REF!</definedName>
    <definedName name="Mu" localSheetId="1">#REF!</definedName>
    <definedName name="Mu">#REF!</definedName>
    <definedName name="Mu_" localSheetId="1">#REF!</definedName>
    <definedName name="Mu_">#REF!</definedName>
    <definedName name="n" localSheetId="1">#REF!</definedName>
    <definedName name="n">#REF!</definedName>
    <definedName name="n1pig" localSheetId="1">#REF!</definedName>
    <definedName name="n1pig">#REF!</definedName>
    <definedName name="N1pIGnc" localSheetId="1">#REF!</definedName>
    <definedName name="N1pIGnc">#REF!</definedName>
    <definedName name="N1pIGvc" localSheetId="1">#REF!</definedName>
    <definedName name="N1pIGvc">#REF!</definedName>
    <definedName name="N1pIGvl" localSheetId="1">#REF!</definedName>
    <definedName name="N1pIGvl">#REF!</definedName>
    <definedName name="n1pind" localSheetId="1">#REF!</definedName>
    <definedName name="n1pind">#REF!</definedName>
    <definedName name="N1pINDnc" localSheetId="1">#REF!</definedName>
    <definedName name="N1pINDnc">#REF!</definedName>
    <definedName name="N1pINDvc" localSheetId="1">#REF!</definedName>
    <definedName name="N1pINDvc">#REF!</definedName>
    <definedName name="N1pINDvl" localSheetId="1">#REF!</definedName>
    <definedName name="N1pINDvl">#REF!</definedName>
    <definedName name="n1ping" localSheetId="1">#REF!</definedName>
    <definedName name="n1ping">#REF!</definedName>
    <definedName name="N1pINGvc" localSheetId="1">#REF!</definedName>
    <definedName name="N1pINGvc">#REF!</definedName>
    <definedName name="n1pint" localSheetId="1">#REF!</definedName>
    <definedName name="n1pint">#REF!</definedName>
    <definedName name="Name" localSheetId="1">#REF!</definedName>
    <definedName name="Name">#REF!</definedName>
    <definedName name="nc" localSheetId="1">#REF!</definedName>
    <definedName name="nc">#REF!</definedName>
    <definedName name="nc3p" localSheetId="1">#REF!</definedName>
    <definedName name="nc3p">#REF!</definedName>
    <definedName name="NCBD100" localSheetId="1">#REF!</definedName>
    <definedName name="NCBD100">#REF!</definedName>
    <definedName name="NCBD200" localSheetId="1">#REF!</definedName>
    <definedName name="NCBD200">#REF!</definedName>
    <definedName name="NCBD250" localSheetId="1">#REF!</definedName>
    <definedName name="NCBD250">#REF!</definedName>
    <definedName name="NCcap0.7" localSheetId="1">#REF!</definedName>
    <definedName name="NCcap0.7">#REF!</definedName>
    <definedName name="NCcap1" localSheetId="1">#REF!</definedName>
    <definedName name="NCcap1">#REF!</definedName>
    <definedName name="NCCT3p" localSheetId="1">#REF!</definedName>
    <definedName name="NCCT3p">#REF!</definedName>
    <definedName name="nctram" localSheetId="1">#REF!</definedName>
    <definedName name="nctram">#REF!</definedName>
    <definedName name="NCVC100" localSheetId="1">#REF!</definedName>
    <definedName name="NCVC100">#REF!</definedName>
    <definedName name="NCVC200" localSheetId="1">#REF!</definedName>
    <definedName name="NCVC200">#REF!</definedName>
    <definedName name="NCVC250" localSheetId="1">#REF!</definedName>
    <definedName name="NCVC250">#REF!</definedName>
    <definedName name="NCVC3P" localSheetId="1">#REF!</definedName>
    <definedName name="NCVC3P">#REF!</definedName>
    <definedName name="NET" localSheetId="1">#REF!</definedName>
    <definedName name="NET">#REF!</definedName>
    <definedName name="NET_1" localSheetId="1">#REF!</definedName>
    <definedName name="NET_1">#REF!</definedName>
    <definedName name="NET_ANA" localSheetId="1">#REF!</definedName>
    <definedName name="NET_ANA">#REF!</definedName>
    <definedName name="NET_ANA_1" localSheetId="1">#REF!</definedName>
    <definedName name="NET_ANA_1">#REF!</definedName>
    <definedName name="NET_ANA_2" localSheetId="1">#REF!</definedName>
    <definedName name="NET_ANA_2">#REF!</definedName>
    <definedName name="Netherlands_Against" localSheetId="1">#REF!,#REF!,#REF!</definedName>
    <definedName name="Netherlands_Against">#REF!,#REF!,#REF!</definedName>
    <definedName name="Netherlands_Played" localSheetId="1">#REF!,#REF!,#REF!</definedName>
    <definedName name="Netherlands_Played">#REF!,#REF!,#REF!</definedName>
    <definedName name="NGAØY" localSheetId="1">#REF!</definedName>
    <definedName name="NGAØY">#REF!</definedName>
    <definedName name="ngau" localSheetId="1">#REF!</definedName>
    <definedName name="ngau">#REF!</definedName>
    <definedName name="NGUYEÃN_THÒ" localSheetId="1">#REF!</definedName>
    <definedName name="NGUYEÃN_THÒ">#REF!</definedName>
    <definedName name="NH" localSheetId="1">#REF!</definedName>
    <definedName name="NH">#REF!</definedName>
    <definedName name="NHAÂN_COÂNG" localSheetId="1">'PB02 HTHS'!BTRAM</definedName>
    <definedName name="NHAÂN_COÂNG">BTRAM</definedName>
    <definedName name="Nhapsolieu" localSheetId="1">#REF!</definedName>
    <definedName name="Nhapsolieu">#REF!</definedName>
    <definedName name="nhn" localSheetId="1">#REF!</definedName>
    <definedName name="nhn">#REF!</definedName>
    <definedName name="NHot" localSheetId="1">#REF!</definedName>
    <definedName name="NHot">#REF!</definedName>
    <definedName name="nhua" localSheetId="1">#REF!</definedName>
    <definedName name="nhua">#REF!</definedName>
    <definedName name="nig" localSheetId="1">#REF!</definedName>
    <definedName name="nig">#REF!</definedName>
    <definedName name="nig1p" localSheetId="1">#REF!</definedName>
    <definedName name="nig1p">#REF!</definedName>
    <definedName name="nig3p" localSheetId="1">#REF!</definedName>
    <definedName name="nig3p">#REF!</definedName>
    <definedName name="NIGnc" localSheetId="1">#REF!</definedName>
    <definedName name="NIGnc">#REF!</definedName>
    <definedName name="nignc1p" localSheetId="1">#REF!</definedName>
    <definedName name="nignc1p">#REF!</definedName>
    <definedName name="NIGvc" localSheetId="1">#REF!</definedName>
    <definedName name="NIGvc">#REF!</definedName>
    <definedName name="NIGvl" localSheetId="1">#REF!</definedName>
    <definedName name="NIGvl">#REF!</definedName>
    <definedName name="nigvl1p" localSheetId="1">#REF!</definedName>
    <definedName name="nigvl1p">#REF!</definedName>
    <definedName name="nin" localSheetId="1">#REF!</definedName>
    <definedName name="nin">#REF!</definedName>
    <definedName name="nin1903p" localSheetId="1">#REF!</definedName>
    <definedName name="nin1903p">#REF!</definedName>
    <definedName name="nin3p" localSheetId="1">#REF!</definedName>
    <definedName name="nin3p">#REF!</definedName>
    <definedName name="nind" localSheetId="1">#REF!</definedName>
    <definedName name="nind">#REF!</definedName>
    <definedName name="nind1p" localSheetId="1">#REF!</definedName>
    <definedName name="nind1p">#REF!</definedName>
    <definedName name="nind3p" localSheetId="1">#REF!</definedName>
    <definedName name="nind3p">#REF!</definedName>
    <definedName name="NINDnc" localSheetId="1">#REF!</definedName>
    <definedName name="NINDnc">#REF!</definedName>
    <definedName name="nindnc1p" localSheetId="1">#REF!</definedName>
    <definedName name="nindnc1p">#REF!</definedName>
    <definedName name="NINDvc" localSheetId="1">#REF!</definedName>
    <definedName name="NINDvc">#REF!</definedName>
    <definedName name="NINDvl" localSheetId="1">#REF!</definedName>
    <definedName name="NINDvl">#REF!</definedName>
    <definedName name="nindvl1p" localSheetId="1">#REF!</definedName>
    <definedName name="nindvl1p">#REF!</definedName>
    <definedName name="ning1p" localSheetId="1">#REF!</definedName>
    <definedName name="ning1p">#REF!</definedName>
    <definedName name="ningnc1p" localSheetId="1">#REF!</definedName>
    <definedName name="ningnc1p">#REF!</definedName>
    <definedName name="ningvl1p" localSheetId="1">#REF!</definedName>
    <definedName name="ningvl1p">#REF!</definedName>
    <definedName name="NINnc" localSheetId="1">#REF!</definedName>
    <definedName name="NINnc">#REF!</definedName>
    <definedName name="nint1p" localSheetId="1">#REF!</definedName>
    <definedName name="nint1p">#REF!</definedName>
    <definedName name="nintnc1p" localSheetId="1">#REF!</definedName>
    <definedName name="nintnc1p">#REF!</definedName>
    <definedName name="nintvl1p" localSheetId="1">#REF!</definedName>
    <definedName name="nintvl1p">#REF!</definedName>
    <definedName name="NINvc" localSheetId="1">#REF!</definedName>
    <definedName name="NINvc">#REF!</definedName>
    <definedName name="NINvl" localSheetId="1">#REF!</definedName>
    <definedName name="NINvl">#REF!</definedName>
    <definedName name="nj" localSheetId="1">#REF!</definedName>
    <definedName name="nj">#REF!</definedName>
    <definedName name="nl" localSheetId="1">#REF!</definedName>
    <definedName name="nl">#REF!</definedName>
    <definedName name="nl1p" localSheetId="1">#REF!</definedName>
    <definedName name="nl1p">#REF!</definedName>
    <definedName name="nl3p" localSheetId="1">#REF!</definedName>
    <definedName name="nl3p">#REF!</definedName>
    <definedName name="nlht" localSheetId="1">#REF!</definedName>
    <definedName name="nlht">#REF!</definedName>
    <definedName name="NLTK1p" localSheetId="1">#REF!</definedName>
    <definedName name="NLTK1p">#REF!</definedName>
    <definedName name="Nms" localSheetId="1">#REF!</definedName>
    <definedName name="Nms">#REF!</definedName>
    <definedName name="nn" localSheetId="1">#REF!</definedName>
    <definedName name="nn">#REF!</definedName>
    <definedName name="nn1p" localSheetId="1">#REF!</definedName>
    <definedName name="nn1p">#REF!</definedName>
    <definedName name="nn3p" localSheetId="1">#REF!</definedName>
    <definedName name="nn3p">#REF!</definedName>
    <definedName name="No" localSheetId="1">#REF!</definedName>
    <definedName name="No">#REF!</definedName>
    <definedName name="NODC" localSheetId="1">#REF!</definedName>
    <definedName name="NODC">#REF!</definedName>
    <definedName name="Nq" localSheetId="1">#REF!</definedName>
    <definedName name="Nq">#REF!</definedName>
    <definedName name="nsl" localSheetId="1">#REF!</definedName>
    <definedName name="nsl">#REF!</definedName>
    <definedName name="nx" localSheetId="1">#REF!</definedName>
    <definedName name="nx">#REF!</definedName>
    <definedName name="osc" localSheetId="1">#REF!</definedName>
    <definedName name="osc">#REF!</definedName>
    <definedName name="oxy" localSheetId="1">#REF!</definedName>
    <definedName name="oxy">#REF!</definedName>
    <definedName name="PA" localSheetId="1">#REF!</definedName>
    <definedName name="PA">#REF!</definedName>
    <definedName name="panen" localSheetId="1">#REF!</definedName>
    <definedName name="panen">#REF!</definedName>
    <definedName name="Paraguay_Against" localSheetId="1">#REF!,#REF!,#REF!</definedName>
    <definedName name="Paraguay_Against">#REF!,#REF!,#REF!</definedName>
    <definedName name="Paraguay_Played" localSheetId="1">#REF!,#REF!,#REF!</definedName>
    <definedName name="Paraguay_Played">#REF!,#REF!,#REF!</definedName>
    <definedName name="Pd" localSheetId="1">#REF!</definedName>
    <definedName name="Pd">#REF!</definedName>
    <definedName name="pgia" localSheetId="1">#REF!</definedName>
    <definedName name="pgia">#REF!</definedName>
    <definedName name="Phone" localSheetId="1">#REF!</definedName>
    <definedName name="Phone">#REF!</definedName>
    <definedName name="phu_luc_vua" localSheetId="1">#REF!</definedName>
    <definedName name="phu_luc_vua">#REF!</definedName>
    <definedName name="PileSize" localSheetId="1">#REF!</definedName>
    <definedName name="PileSize">#REF!</definedName>
    <definedName name="PileType" localSheetId="1">#REF!</definedName>
    <definedName name="PileType">#REF!</definedName>
    <definedName name="PMUX" localSheetId="1">#REF!</definedName>
    <definedName name="PMUX">#REF!</definedName>
    <definedName name="Poland_Against" localSheetId="1">#REF!,#REF!,#REF!</definedName>
    <definedName name="Poland_Against">#REF!,#REF!,#REF!</definedName>
    <definedName name="Poland_Played" localSheetId="1">#REF!,#REF!,#REF!</definedName>
    <definedName name="Poland_Played">#REF!,#REF!,#REF!</definedName>
    <definedName name="Portugal_Against" localSheetId="1">#REF!,#REF!,#REF!</definedName>
    <definedName name="Portugal_Against">#REF!,#REF!,#REF!</definedName>
    <definedName name="Portugal_Played" localSheetId="1">#REF!,#REF!,#REF!</definedName>
    <definedName name="Portugal_Played">#REF!,#REF!,#REF!</definedName>
    <definedName name="PRICE" localSheetId="1">#REF!</definedName>
    <definedName name="PRICE">#REF!</definedName>
    <definedName name="PRICE1" localSheetId="1">#REF!</definedName>
    <definedName name="PRICE1">#REF!</definedName>
    <definedName name="_xlnm.Print_Area" localSheetId="0">'B10 in'!$A$1:$K$591</definedName>
    <definedName name="_xlnm.Print_Area" localSheetId="1">'PB02 HTHS'!$A$1:$E$73</definedName>
    <definedName name="_xlnm.Print_Area">#REF!</definedName>
    <definedName name="PRINT_TILTES" localSheetId="1">#REF!</definedName>
    <definedName name="PRINT_TILTES">#REF!</definedName>
    <definedName name="_xlnm.Print_Titles" localSheetId="0">'B10 in'!$3:$4</definedName>
    <definedName name="_xlnm.Print_Titles" localSheetId="1">'PB02 HTHS'!$4:$4</definedName>
    <definedName name="_xlnm.Print_Titles">#N/A</definedName>
    <definedName name="Print_Titles_MI" localSheetId="1">#REF!</definedName>
    <definedName name="Print_Titles_MI">#REF!</definedName>
    <definedName name="PRINTA" localSheetId="1">#REF!</definedName>
    <definedName name="PRINTA">#REF!</definedName>
    <definedName name="PRINTB" localSheetId="1">#REF!</definedName>
    <definedName name="PRINTB">#REF!</definedName>
    <definedName name="PRINTC" localSheetId="1">#REF!</definedName>
    <definedName name="PRINTC">#REF!</definedName>
    <definedName name="PROPOSAL" localSheetId="1">#REF!</definedName>
    <definedName name="PROPOSAL">#REF!</definedName>
    <definedName name="pt" localSheetId="1">#REF!</definedName>
    <definedName name="pt">#REF!</definedName>
    <definedName name="PT_Duong" localSheetId="1">#REF!</definedName>
    <definedName name="PT_Duong">#REF!</definedName>
    <definedName name="ptdg" localSheetId="1">#REF!</definedName>
    <definedName name="ptdg">#REF!</definedName>
    <definedName name="PTDG_cau" localSheetId="1">#REF!</definedName>
    <definedName name="PTDG_cau">#REF!</definedName>
    <definedName name="ptdg_cong" localSheetId="1">#REF!</definedName>
    <definedName name="ptdg_cong">#REF!</definedName>
    <definedName name="PTDG_DCV" localSheetId="1">#REF!</definedName>
    <definedName name="PTDG_DCV">#REF!</definedName>
    <definedName name="ptdg_duong" localSheetId="1">#REF!</definedName>
    <definedName name="ptdg_duong">#REF!</definedName>
    <definedName name="PTE" localSheetId="1">#REF!</definedName>
    <definedName name="PTE">#REF!</definedName>
    <definedName name="PtichDTL" localSheetId="1">'[1]nhu cau22'!PtichDTL</definedName>
    <definedName name="PtichDTL">[0]!PtichDTL</definedName>
    <definedName name="PTNC" localSheetId="1">#REF!</definedName>
    <definedName name="PTNC">#REF!</definedName>
    <definedName name="Pu" localSheetId="1">#REF!</definedName>
    <definedName name="Pu">#REF!</definedName>
    <definedName name="pw" localSheetId="1">#REF!</definedName>
    <definedName name="pw">#REF!</definedName>
    <definedName name="q" localSheetId="1">#REF!</definedName>
    <definedName name="q">#REF!</definedName>
    <definedName name="qc" localSheetId="1">#REF!</definedName>
    <definedName name="qc">#REF!</definedName>
    <definedName name="qh" localSheetId="1">#REF!</definedName>
    <definedName name="qh">#REF!</definedName>
    <definedName name="qu" localSheetId="1" hidden="1">{0}</definedName>
    <definedName name="qu">#REF!</definedName>
    <definedName name="qửqew" localSheetId="1" hidden="1">{"Offgrid",#N/A,FALSE,"OFFGRID";"Region",#N/A,FALSE,"REGION";"Offgrid -2",#N/A,FALSE,"OFFGRID";"WTP",#N/A,FALSE,"WTP";"WTP -2",#N/A,FALSE,"WTP";"Project",#N/A,FALSE,"PROJECT";"Summary -2",#N/A,FALSE,"SUMMARY"}</definedName>
    <definedName name="qửqew" hidden="1">{"Offgrid",#N/A,FALSE,"OFFGRID";"Region",#N/A,FALSE,"REGION";"Offgrid -2",#N/A,FALSE,"OFFGRID";"WTP",#N/A,FALSE,"WTP";"WTP -2",#N/A,FALSE,"WTP";"Project",#N/A,FALSE,"PROJECT";"Summary -2",#N/A,FALSE,"SUMMARY"}</definedName>
    <definedName name="qưqr" localSheetId="1" hidden="1">{"'Sheet1'!$L$16"}</definedName>
    <definedName name="qưqr" hidden="1">{"'Sheet1'!$L$16"}</definedName>
    <definedName name="ra11p" localSheetId="1">#REF!</definedName>
    <definedName name="ra11p">#REF!</definedName>
    <definedName name="ra13p" localSheetId="1">#REF!</definedName>
    <definedName name="ra13p">#REF!</definedName>
    <definedName name="rack1" localSheetId="1">#REF!</definedName>
    <definedName name="rack1">#REF!</definedName>
    <definedName name="rack2" localSheetId="1">#REF!</definedName>
    <definedName name="rack2">#REF!</definedName>
    <definedName name="rack3" localSheetId="1">#REF!</definedName>
    <definedName name="rack3">#REF!</definedName>
    <definedName name="rack4" localSheetId="1">#REF!</definedName>
    <definedName name="rack4">#REF!</definedName>
    <definedName name="rate">14000</definedName>
    <definedName name="_xlnm.Recorder" localSheetId="1">#REF!</definedName>
    <definedName name="_xlnm.Recorder">#REF!</definedName>
    <definedName name="RECOUT">#N/A</definedName>
    <definedName name="RFP003A" localSheetId="1">#REF!</definedName>
    <definedName name="RFP003A">#REF!</definedName>
    <definedName name="RFP003B" localSheetId="1">#REF!</definedName>
    <definedName name="RFP003B">#REF!</definedName>
    <definedName name="RFP003C" localSheetId="1">#REF!</definedName>
    <definedName name="RFP003C">#REF!</definedName>
    <definedName name="RFP003D" localSheetId="1">#REF!</definedName>
    <definedName name="RFP003D">#REF!</definedName>
    <definedName name="RFP003E" localSheetId="1">#REF!</definedName>
    <definedName name="RFP003E">#REF!</definedName>
    <definedName name="RFP003F" localSheetId="1">#REF!</definedName>
    <definedName name="RFP003F">#REF!</definedName>
    <definedName name="rong1" localSheetId="1">#REF!</definedName>
    <definedName name="rong1">#REF!</definedName>
    <definedName name="rong2" localSheetId="1">#REF!</definedName>
    <definedName name="rong2">#REF!</definedName>
    <definedName name="rong3" localSheetId="1">#REF!</definedName>
    <definedName name="rong3">#REF!</definedName>
    <definedName name="rong4" localSheetId="1">#REF!</definedName>
    <definedName name="rong4">#REF!</definedName>
    <definedName name="rong5" localSheetId="1">#REF!</definedName>
    <definedName name="rong5">#REF!</definedName>
    <definedName name="rong6" localSheetId="1">#REF!</definedName>
    <definedName name="rong6">#REF!</definedName>
    <definedName name="s" localSheetId="1">#REF!</definedName>
    <definedName name="s">#REF!</definedName>
    <definedName name="s." localSheetId="1">#REF!</definedName>
    <definedName name="s.">#REF!</definedName>
    <definedName name="san" localSheetId="1">#REF!</definedName>
    <definedName name="san">#REF!</definedName>
    <definedName name="Saudi_Against" localSheetId="1">#REF!,#REF!,#REF!</definedName>
    <definedName name="Saudi_Against">#REF!,#REF!,#REF!</definedName>
    <definedName name="Saudi_Played" localSheetId="1">#REF!,#REF!,#REF!</definedName>
    <definedName name="Saudi_Played">#REF!,#REF!,#REF!</definedName>
    <definedName name="SCH" localSheetId="1">#REF!</definedName>
    <definedName name="SCH">#REF!</definedName>
    <definedName name="sd" localSheetId="1">#REF!</definedName>
    <definedName name="sd">#REF!</definedName>
    <definedName name="sd1p" localSheetId="1">#REF!</definedName>
    <definedName name="sd1p">#REF!</definedName>
    <definedName name="sd3p" localSheetId="1">#REF!</definedName>
    <definedName name="sd3p">#REF!</definedName>
    <definedName name="SDMONG" localSheetId="1">#REF!</definedName>
    <definedName name="SDMONG">#REF!</definedName>
    <definedName name="SDTK1" localSheetId="1">#REF!</definedName>
    <definedName name="SDTK1">#REF!</definedName>
    <definedName name="sencount" hidden="1">4</definedName>
    <definedName name="Serbia_Against" localSheetId="1">#REF!,#REF!,#REF!</definedName>
    <definedName name="Serbia_Against">#REF!,#REF!,#REF!</definedName>
    <definedName name="Serbia_Played" localSheetId="1">#REF!,#REF!,#REF!</definedName>
    <definedName name="Serbia_Played">#REF!,#REF!,#REF!</definedName>
    <definedName name="Sheet1" localSheetId="1">#REF!</definedName>
    <definedName name="Sheet1">#REF!</definedName>
    <definedName name="sht" localSheetId="1">#REF!</definedName>
    <definedName name="sht">#REF!</definedName>
    <definedName name="sht1p" localSheetId="1">#REF!</definedName>
    <definedName name="sht1p">#REF!</definedName>
    <definedName name="sht3p" localSheetId="1">#REF!</definedName>
    <definedName name="sht3p">#REF!</definedName>
    <definedName name="SIZE" localSheetId="1">#REF!</definedName>
    <definedName name="SIZE">#REF!</definedName>
    <definedName name="SL" localSheetId="1">#REF!</definedName>
    <definedName name="SL">#REF!</definedName>
    <definedName name="SL_CRD" localSheetId="1">#REF!</definedName>
    <definedName name="SL_CRD">#REF!</definedName>
    <definedName name="SL_CRS" localSheetId="1">#REF!</definedName>
    <definedName name="SL_CRS">#REF!</definedName>
    <definedName name="SL_CS" localSheetId="1">#REF!</definedName>
    <definedName name="SL_CS">#REF!</definedName>
    <definedName name="SL_DD" localSheetId="1">#REF!</definedName>
    <definedName name="SL_DD">#REF!</definedName>
    <definedName name="slg" localSheetId="1">#REF!</definedName>
    <definedName name="slg">#REF!</definedName>
    <definedName name="slk" localSheetId="1">#REF!</definedName>
    <definedName name="slk">#REF!</definedName>
    <definedName name="sll" localSheetId="1">#REF!</definedName>
    <definedName name="sll">#REF!</definedName>
    <definedName name="sn" localSheetId="1">#REF!</definedName>
    <definedName name="sn">#REF!</definedName>
    <definedName name="soc3p" localSheetId="1">#REF!</definedName>
    <definedName name="soc3p">#REF!</definedName>
    <definedName name="Soi" localSheetId="1">#REF!</definedName>
    <definedName name="Soi">#REF!</definedName>
    <definedName name="SoilType" localSheetId="1">#REF!</definedName>
    <definedName name="SoilType">#REF!</definedName>
    <definedName name="solieu" localSheetId="1">#REF!</definedName>
    <definedName name="solieu">#REF!</definedName>
    <definedName name="SORT" localSheetId="1">#REF!</definedName>
    <definedName name="SORT">#REF!</definedName>
    <definedName name="Spain_Against" localSheetId="1">#REF!,#REF!,#REF!</definedName>
    <definedName name="Spain_Against">#REF!,#REF!,#REF!</definedName>
    <definedName name="Spain_Played" localSheetId="1">#REF!,#REF!,#REF!</definedName>
    <definedName name="Spain_Played">#REF!,#REF!,#REF!</definedName>
    <definedName name="SPEC" localSheetId="1">#REF!</definedName>
    <definedName name="SPEC">#REF!</definedName>
    <definedName name="SPECSUMMARY" localSheetId="1">#REF!</definedName>
    <definedName name="SPECSUMMARY">#REF!</definedName>
    <definedName name="SPSCO" localSheetId="1">#REF!</definedName>
    <definedName name="SPSCO">#REF!</definedName>
    <definedName name="SPSNO" localSheetId="1">#REF!</definedName>
    <definedName name="SPSNO">#REF!</definedName>
    <definedName name="ST" localSheetId="1">#REF!</definedName>
    <definedName name="ST">#REF!</definedName>
    <definedName name="st1p" localSheetId="1">#REF!</definedName>
    <definedName name="st1p">#REF!</definedName>
    <definedName name="st3p" localSheetId="1">#REF!</definedName>
    <definedName name="st3p">#REF!</definedName>
    <definedName name="Start_1" localSheetId="1">#REF!</definedName>
    <definedName name="Start_1">#REF!</definedName>
    <definedName name="Start_10" localSheetId="1">#REF!</definedName>
    <definedName name="Start_10">#REF!</definedName>
    <definedName name="Start_11" localSheetId="1">#REF!</definedName>
    <definedName name="Start_11">#REF!</definedName>
    <definedName name="Start_12" localSheetId="1">#REF!</definedName>
    <definedName name="Start_12">#REF!</definedName>
    <definedName name="Start_13" localSheetId="1">#REF!</definedName>
    <definedName name="Start_13">#REF!</definedName>
    <definedName name="Start_2" localSheetId="1">#REF!</definedName>
    <definedName name="Start_2">#REF!</definedName>
    <definedName name="Start_3" localSheetId="1">#REF!</definedName>
    <definedName name="Start_3">#REF!</definedName>
    <definedName name="Start_4" localSheetId="1">#REF!</definedName>
    <definedName name="Start_4">#REF!</definedName>
    <definedName name="Start_5" localSheetId="1">#REF!</definedName>
    <definedName name="Start_5">#REF!</definedName>
    <definedName name="Start_6" localSheetId="1">#REF!</definedName>
    <definedName name="Start_6">#REF!</definedName>
    <definedName name="Start_7" localSheetId="1">#REF!</definedName>
    <definedName name="Start_7">#REF!</definedName>
    <definedName name="Start_8" localSheetId="1">#REF!</definedName>
    <definedName name="Start_8">#REF!</definedName>
    <definedName name="Start_9" localSheetId="1">#REF!</definedName>
    <definedName name="Start_9">#REF!</definedName>
    <definedName name="State" localSheetId="1">#REF!</definedName>
    <definedName name="State">#REF!</definedName>
    <definedName name="Stck." localSheetId="1">#REF!</definedName>
    <definedName name="Stck.">#REF!</definedName>
    <definedName name="SUM" localSheetId="1">#REF!,#REF!</definedName>
    <definedName name="SUM">#REF!,#REF!</definedName>
    <definedName name="SUMMARY" localSheetId="1">#REF!</definedName>
    <definedName name="SUMMARY">#REF!</definedName>
    <definedName name="SW" localSheetId="1">#REF!</definedName>
    <definedName name="SW">#REF!</definedName>
    <definedName name="Sweden_Against" localSheetId="1">#REF!,#REF!,#REF!</definedName>
    <definedName name="Sweden_Against">#REF!,#REF!,#REF!</definedName>
    <definedName name="Sweden_Played" localSheetId="1">#REF!,#REF!,#REF!</definedName>
    <definedName name="Sweden_Played">#REF!,#REF!,#REF!</definedName>
    <definedName name="Switzerland_Against" localSheetId="1">#REF!,#REF!,#REF!</definedName>
    <definedName name="Switzerland_Against">#REF!,#REF!,#REF!</definedName>
    <definedName name="Switzerland_Played" localSheetId="1">#REF!,#REF!,#REF!</definedName>
    <definedName name="Switzerland_Played">#REF!,#REF!,#REF!</definedName>
    <definedName name="T" localSheetId="1">#REF!</definedName>
    <definedName name="T">#REF!</definedName>
    <definedName name="t101p" localSheetId="1">#REF!</definedName>
    <definedName name="t101p">#REF!</definedName>
    <definedName name="t103p" localSheetId="1">#REF!</definedName>
    <definedName name="t103p">#REF!</definedName>
    <definedName name="t10m" localSheetId="1">#REF!</definedName>
    <definedName name="t10m">#REF!</definedName>
    <definedName name="t10nc1p" localSheetId="1">#REF!</definedName>
    <definedName name="t10nc1p">#REF!</definedName>
    <definedName name="t10vl1p" localSheetId="1">#REF!</definedName>
    <definedName name="t10vl1p">#REF!</definedName>
    <definedName name="t121p" localSheetId="1">#REF!</definedName>
    <definedName name="t121p">#REF!</definedName>
    <definedName name="t123p" localSheetId="1">#REF!</definedName>
    <definedName name="t123p">#REF!</definedName>
    <definedName name="T12nc" localSheetId="1">#REF!</definedName>
    <definedName name="T12nc">#REF!</definedName>
    <definedName name="t12nc3p" localSheetId="1">#REF!</definedName>
    <definedName name="t12nc3p">#REF!</definedName>
    <definedName name="T12vc" localSheetId="1">#REF!</definedName>
    <definedName name="T12vc">#REF!</definedName>
    <definedName name="T12vl" localSheetId="1">#REF!</definedName>
    <definedName name="T12vl">#REF!</definedName>
    <definedName name="t141p" localSheetId="1">#REF!</definedName>
    <definedName name="t141p">#REF!</definedName>
    <definedName name="t143p" localSheetId="1">#REF!</definedName>
    <definedName name="t143p">#REF!</definedName>
    <definedName name="t7m" localSheetId="1">#REF!</definedName>
    <definedName name="t7m">#REF!</definedName>
    <definedName name="t8m" localSheetId="1">#REF!</definedName>
    <definedName name="t8m">#REF!</definedName>
    <definedName name="tadao" localSheetId="1">#REF!</definedName>
    <definedName name="tadao">#REF!</definedName>
    <definedName name="Tax" localSheetId="1">#REF!</definedName>
    <definedName name="Tax">#REF!</definedName>
    <definedName name="TaxTV">10%</definedName>
    <definedName name="TaxXL">5%</definedName>
    <definedName name="TBA" localSheetId="1">#REF!</definedName>
    <definedName name="TBA">#REF!</definedName>
    <definedName name="tbtram" localSheetId="1">#REF!</definedName>
    <definedName name="tbtram">#REF!</definedName>
    <definedName name="TBXD" localSheetId="1">#REF!</definedName>
    <definedName name="TBXD">#REF!</definedName>
    <definedName name="TC" localSheetId="1">#REF!</definedName>
    <definedName name="TC">#REF!</definedName>
    <definedName name="TC_NHANH1" localSheetId="1">#REF!</definedName>
    <definedName name="TC_NHANH1">#REF!</definedName>
    <definedName name="td" localSheetId="1">#REF!</definedName>
    <definedName name="td">#REF!</definedName>
    <definedName name="TD12vl" localSheetId="1">#REF!</definedName>
    <definedName name="TD12vl">#REF!</definedName>
    <definedName name="TD1p1nc" localSheetId="1">#REF!</definedName>
    <definedName name="TD1p1nc">#REF!</definedName>
    <definedName name="td1p1vc" localSheetId="1">#REF!</definedName>
    <definedName name="td1p1vc">#REF!</definedName>
    <definedName name="TD1p1vl" localSheetId="1">#REF!</definedName>
    <definedName name="TD1p1vl">#REF!</definedName>
    <definedName name="td3p" localSheetId="1">#REF!</definedName>
    <definedName name="td3p">#REF!</definedName>
    <definedName name="TDctnc" localSheetId="1">#REF!</definedName>
    <definedName name="TDctnc">#REF!</definedName>
    <definedName name="TDctvc" localSheetId="1">#REF!</definedName>
    <definedName name="TDctvc">#REF!</definedName>
    <definedName name="TDctvl" localSheetId="1">#REF!</definedName>
    <definedName name="TDctvl">#REF!</definedName>
    <definedName name="tdnc1p" localSheetId="1">#REF!</definedName>
    <definedName name="tdnc1p">#REF!</definedName>
    <definedName name="tdo" localSheetId="1">#REF!</definedName>
    <definedName name="tdo">#REF!</definedName>
    <definedName name="tdtr2cnc" localSheetId="1">#REF!</definedName>
    <definedName name="tdtr2cnc">#REF!</definedName>
    <definedName name="tdtr2cvl" localSheetId="1">#REF!</definedName>
    <definedName name="tdtr2cvl">#REF!</definedName>
    <definedName name="TDTT" localSheetId="1" hidden="1">{"'Sheet1'!$L$16"}</definedName>
    <definedName name="TDTT" hidden="1">{"'Sheet1'!$L$16"}</definedName>
    <definedName name="tdvl1p" localSheetId="1">#REF!</definedName>
    <definedName name="tdvl1p">#REF!</definedName>
    <definedName name="tenck" localSheetId="1">#REF!</definedName>
    <definedName name="tenck">#REF!</definedName>
    <definedName name="TG" localSheetId="1">#REF!</definedName>
    <definedName name="TG">#REF!</definedName>
    <definedName name="th" localSheetId="1">#REF!</definedName>
    <definedName name="th">#REF!</definedName>
    <definedName name="thang" localSheetId="1">#REF!</definedName>
    <definedName name="thang">#REF!</definedName>
    <definedName name="thanhtien" localSheetId="1">#REF!</definedName>
    <definedName name="thanhtien">#REF!</definedName>
    <definedName name="thepban" localSheetId="1">#REF!</definedName>
    <definedName name="thepban">#REF!</definedName>
    <definedName name="thetichck" localSheetId="1">#REF!</definedName>
    <definedName name="thetichck">#REF!</definedName>
    <definedName name="THGO1pnc" localSheetId="1">#REF!</definedName>
    <definedName name="THGO1pnc">#REF!</definedName>
    <definedName name="thht" localSheetId="1">#REF!</definedName>
    <definedName name="thht">#REF!</definedName>
    <definedName name="THI" localSheetId="1">#REF!</definedName>
    <definedName name="THI">#REF!</definedName>
    <definedName name="thkp3" localSheetId="1">#REF!</definedName>
    <definedName name="thkp3">#REF!</definedName>
    <definedName name="THT" localSheetId="1">#REF!</definedName>
    <definedName name="THT">#REF!</definedName>
    <definedName name="thtich1" localSheetId="1">#REF!</definedName>
    <definedName name="thtich1">#REF!</definedName>
    <definedName name="thtich2" localSheetId="1">#REF!</definedName>
    <definedName name="thtich2">#REF!</definedName>
    <definedName name="thtich3" localSheetId="1">#REF!</definedName>
    <definedName name="thtich3">#REF!</definedName>
    <definedName name="thtich4" localSheetId="1">#REF!</definedName>
    <definedName name="thtich4">#REF!</definedName>
    <definedName name="thtich5" localSheetId="1">#REF!</definedName>
    <definedName name="thtich5">#REF!</definedName>
    <definedName name="thtich6" localSheetId="1">#REF!</definedName>
    <definedName name="thtich6">#REF!</definedName>
    <definedName name="thtt" localSheetId="1">#REF!</definedName>
    <definedName name="thtt">#REF!</definedName>
    <definedName name="THUONG1" localSheetId="1">#REF!</definedName>
    <definedName name="THUONG1">#REF!</definedName>
    <definedName name="THUONG2" localSheetId="1">#REF!</definedName>
    <definedName name="THUONG2">#REF!</definedName>
    <definedName name="THUONG3" localSheetId="1">#REF!</definedName>
    <definedName name="THUONG3">#REF!</definedName>
    <definedName name="THUONG4" localSheetId="1">#REF!</definedName>
    <definedName name="THUONG4">#REF!</definedName>
    <definedName name="Tien" localSheetId="1">#REF!</definedName>
    <definedName name="Tien">#REF!</definedName>
    <definedName name="Tim_lan_xuat_hien" localSheetId="1">#REF!</definedName>
    <definedName name="Tim_lan_xuat_hien">#REF!</definedName>
    <definedName name="tim_xuat_hien" localSheetId="1">#REF!</definedName>
    <definedName name="tim_xuat_hien">#REF!</definedName>
    <definedName name="TITAN" localSheetId="1">#REF!</definedName>
    <definedName name="TITAN">#REF!</definedName>
    <definedName name="TK" localSheetId="1">#REF!</definedName>
    <definedName name="TK">#REF!</definedName>
    <definedName name="TKDC" localSheetId="1">#REF!</definedName>
    <definedName name="TKDC">#REF!</definedName>
    <definedName name="TLAC120" localSheetId="1">#REF!</definedName>
    <definedName name="TLAC120">#REF!</definedName>
    <definedName name="TLAC35" localSheetId="1">#REF!</definedName>
    <definedName name="TLAC35">#REF!</definedName>
    <definedName name="TLAC50" localSheetId="1">#REF!</definedName>
    <definedName name="TLAC50">#REF!</definedName>
    <definedName name="TLAC70" localSheetId="1">#REF!</definedName>
    <definedName name="TLAC70">#REF!</definedName>
    <definedName name="TLAC95" localSheetId="1">#REF!</definedName>
    <definedName name="TLAC95">#REF!</definedName>
    <definedName name="Tle" localSheetId="1">#REF!</definedName>
    <definedName name="Tle">#REF!</definedName>
    <definedName name="tluong" localSheetId="1">#REF!</definedName>
    <definedName name="tluong">#REF!</definedName>
    <definedName name="Togo_Against" localSheetId="1">#REF!,#REF!,#REF!</definedName>
    <definedName name="Togo_Against">#REF!,#REF!,#REF!</definedName>
    <definedName name="Togo_Played" localSheetId="1">#REF!,#REF!,#REF!</definedName>
    <definedName name="Togo_Played">#REF!,#REF!,#REF!</definedName>
    <definedName name="ton" localSheetId="1">#REF!</definedName>
    <definedName name="ton">#REF!</definedName>
    <definedName name="Tong_nhom" localSheetId="1">#REF!</definedName>
    <definedName name="Tong_nhom">#REF!</definedName>
    <definedName name="tongbt" localSheetId="1">#REF!</definedName>
    <definedName name="tongbt">#REF!</definedName>
    <definedName name="tongcong" localSheetId="1">#REF!</definedName>
    <definedName name="tongcong">#REF!</definedName>
    <definedName name="tongdientich" localSheetId="1">#REF!</definedName>
    <definedName name="tongdientich">#REF!</definedName>
    <definedName name="TONGDUTOAN" localSheetId="1">#REF!</definedName>
    <definedName name="TONGDUTOAN">#REF!</definedName>
    <definedName name="tongthep" localSheetId="1">#REF!</definedName>
    <definedName name="tongthep">#REF!</definedName>
    <definedName name="tongthetich" localSheetId="1">#REF!</definedName>
    <definedName name="tongthetich">#REF!</definedName>
    <definedName name="TOP" localSheetId="1">#REF!</definedName>
    <definedName name="TOP">#REF!</definedName>
    <definedName name="total" localSheetId="1">#REF!</definedName>
    <definedName name="total">#REF!</definedName>
    <definedName name="totald" localSheetId="1">#REF!</definedName>
    <definedName name="totald">#REF!</definedName>
    <definedName name="TPLRP" localSheetId="1">#REF!</definedName>
    <definedName name="TPLRP">#REF!</definedName>
    <definedName name="Tra_DM_su_dung" localSheetId="1">#REF!</definedName>
    <definedName name="Tra_DM_su_dung">#REF!</definedName>
    <definedName name="Tra_don_gia_KS" localSheetId="1">#REF!</definedName>
    <definedName name="Tra_don_gia_KS">#REF!</definedName>
    <definedName name="Tra_DTCT" localSheetId="1">#REF!</definedName>
    <definedName name="Tra_DTCT">#REF!</definedName>
    <definedName name="Tra_tim_hang_mucPT_trung" localSheetId="1">#REF!</definedName>
    <definedName name="Tra_tim_hang_mucPT_trung">#REF!</definedName>
    <definedName name="Tra_TL" localSheetId="1">#REF!</definedName>
    <definedName name="Tra_TL">#REF!</definedName>
    <definedName name="Tra_ty_le2" localSheetId="1">#REF!</definedName>
    <definedName name="Tra_ty_le2">#REF!</definedName>
    <definedName name="Tra_ty_le3" localSheetId="1">#REF!</definedName>
    <definedName name="Tra_ty_le3">#REF!</definedName>
    <definedName name="Tra_ty_le4" localSheetId="1">#REF!</definedName>
    <definedName name="Tra_ty_le4">#REF!</definedName>
    <definedName name="Tra_ty_le5" localSheetId="1">#REF!</definedName>
    <definedName name="Tra_ty_le5">#REF!</definedName>
    <definedName name="TRA_VAT_LIEU" localSheetId="1">#REF!</definedName>
    <definedName name="TRA_VAT_LIEU">#REF!</definedName>
    <definedName name="TRA_VL" localSheetId="1">#REF!</definedName>
    <definedName name="TRA_VL">#REF!</definedName>
    <definedName name="TRADE2" localSheetId="1">#REF!</definedName>
    <definedName name="TRADE2">#REF!</definedName>
    <definedName name="TRAVL" localSheetId="1">#REF!</definedName>
    <definedName name="TRAVL">#REF!</definedName>
    <definedName name="Trinidad_Against" localSheetId="1">#REF!,#REF!,#REF!</definedName>
    <definedName name="Trinidad_Against">#REF!,#REF!,#REF!</definedName>
    <definedName name="Trinidad_Played" localSheetId="1">#REF!,#REF!,#REF!</definedName>
    <definedName name="Trinidad_Played">#REF!,#REF!,#REF!</definedName>
    <definedName name="TT_1P" localSheetId="1">#REF!</definedName>
    <definedName name="TT_1P">#REF!</definedName>
    <definedName name="TT_3p" localSheetId="1">#REF!</definedName>
    <definedName name="TT_3p">#REF!</definedName>
    <definedName name="ttam" localSheetId="1">#REF!</definedName>
    <definedName name="ttam">#REF!</definedName>
    <definedName name="ttao" localSheetId="1">#REF!</definedName>
    <definedName name="ttao">#REF!</definedName>
    <definedName name="ttbt" localSheetId="1">#REF!</definedName>
    <definedName name="ttbt">#REF!</definedName>
    <definedName name="tthi" localSheetId="1">#REF!</definedName>
    <definedName name="tthi">#REF!</definedName>
    <definedName name="ttronmk" localSheetId="1">#REF!</definedName>
    <definedName name="ttronmk">#REF!</definedName>
    <definedName name="Tunisia_Against" localSheetId="1">#REF!,#REF!,#REF!</definedName>
    <definedName name="Tunisia_Against">#REF!,#REF!,#REF!</definedName>
    <definedName name="Tunisia_Played" localSheetId="1">#REF!,#REF!,#REF!</definedName>
    <definedName name="Tunisia_Played">#REF!,#REF!,#REF!</definedName>
    <definedName name="tv75nc" localSheetId="1">#REF!</definedName>
    <definedName name="tv75nc">#REF!</definedName>
    <definedName name="tv75vl" localSheetId="1">#REF!</definedName>
    <definedName name="tv75vl">#REF!</definedName>
    <definedName name="ty_le" localSheetId="1">#REF!</definedName>
    <definedName name="ty_le">#REF!</definedName>
    <definedName name="Ty_Le_1" localSheetId="1">#REF!</definedName>
    <definedName name="Ty_Le_1">#REF!</definedName>
    <definedName name="ty_le_BTN" localSheetId="1">#REF!</definedName>
    <definedName name="ty_le_BTN">#REF!</definedName>
    <definedName name="Ty_le1" localSheetId="1">#REF!</definedName>
    <definedName name="Ty_le1">#REF!</definedName>
    <definedName name="u" localSheetId="1">#REF!</definedName>
    <definedName name="u">#REF!</definedName>
    <definedName name="Ukraine_Against" localSheetId="1">#REF!,#REF!,#REF!</definedName>
    <definedName name="Ukraine_Against">#REF!,#REF!,#REF!</definedName>
    <definedName name="Ukraine_Played" localSheetId="1">#REF!,#REF!,#REF!</definedName>
    <definedName name="Ukraine_Played">#REF!,#REF!,#REF!</definedName>
    <definedName name="UP" localSheetId="1">#REF!,#REF!,#REF!,#REF!,#REF!,#REF!,#REF!,#REF!,#REF!,#REF!,#REF!</definedName>
    <definedName name="UP">#REF!,#REF!,#REF!,#REF!,#REF!,#REF!,#REF!,#REF!,#REF!,#REF!,#REF!</definedName>
    <definedName name="USA_Against" localSheetId="1">#REF!,#REF!,#REF!</definedName>
    <definedName name="USA_Against">#REF!,#REF!,#REF!</definedName>
    <definedName name="USA_Played" localSheetId="1">#REF!,#REF!,#REF!</definedName>
    <definedName name="USA_Played">#REF!,#REF!,#REF!</definedName>
    <definedName name="VAÄT_LIEÄU">"ATRAM"</definedName>
    <definedName name="Value0" localSheetId="1">#REF!</definedName>
    <definedName name="Value0">#REF!</definedName>
    <definedName name="Value1" localSheetId="1">#REF!</definedName>
    <definedName name="Value1">#REF!</definedName>
    <definedName name="Value10" localSheetId="1">#REF!</definedName>
    <definedName name="Value10">#REF!</definedName>
    <definedName name="Value11" localSheetId="1">#REF!</definedName>
    <definedName name="Value11">#REF!</definedName>
    <definedName name="Value12" localSheetId="1">#REF!</definedName>
    <definedName name="Value12">#REF!</definedName>
    <definedName name="Value13" localSheetId="1">#REF!</definedName>
    <definedName name="Value13">#REF!</definedName>
    <definedName name="Value14" localSheetId="1">#REF!</definedName>
    <definedName name="Value14">#REF!</definedName>
    <definedName name="Value15" localSheetId="1">#REF!</definedName>
    <definedName name="Value15">#REF!</definedName>
    <definedName name="Value16" localSheetId="1">#REF!</definedName>
    <definedName name="Value16">#REF!</definedName>
    <definedName name="Value17" localSheetId="1">#REF!</definedName>
    <definedName name="Value17">#REF!</definedName>
    <definedName name="Value18" localSheetId="1">#REF!</definedName>
    <definedName name="Value18">#REF!</definedName>
    <definedName name="Value19" localSheetId="1">#REF!</definedName>
    <definedName name="Value19">#REF!</definedName>
    <definedName name="Value2" localSheetId="1">#REF!</definedName>
    <definedName name="Value2">#REF!</definedName>
    <definedName name="Value20" localSheetId="1">#REF!</definedName>
    <definedName name="Value20">#REF!</definedName>
    <definedName name="Value21" localSheetId="1">#REF!</definedName>
    <definedName name="Value21">#REF!</definedName>
    <definedName name="Value22" localSheetId="1">#REF!</definedName>
    <definedName name="Value22">#REF!</definedName>
    <definedName name="Value23" localSheetId="1">#REF!</definedName>
    <definedName name="Value23">#REF!</definedName>
    <definedName name="Value24" localSheetId="1">#REF!</definedName>
    <definedName name="Value24">#REF!</definedName>
    <definedName name="Value25" localSheetId="1">#REF!</definedName>
    <definedName name="Value25">#REF!</definedName>
    <definedName name="Value26" localSheetId="1">#REF!</definedName>
    <definedName name="Value26">#REF!</definedName>
    <definedName name="Value27" localSheetId="1">#REF!</definedName>
    <definedName name="Value27">#REF!</definedName>
    <definedName name="Value28" localSheetId="1">#REF!</definedName>
    <definedName name="Value28">#REF!</definedName>
    <definedName name="Value29" localSheetId="1">#REF!</definedName>
    <definedName name="Value29">#REF!</definedName>
    <definedName name="Value3" localSheetId="1">#REF!</definedName>
    <definedName name="Value3">#REF!</definedName>
    <definedName name="Value30" localSheetId="1">#REF!</definedName>
    <definedName name="Value30">#REF!</definedName>
    <definedName name="Value31" localSheetId="1">#REF!</definedName>
    <definedName name="Value31">#REF!</definedName>
    <definedName name="Value32" localSheetId="1">#REF!</definedName>
    <definedName name="Value32">#REF!</definedName>
    <definedName name="Value33" localSheetId="1">#REF!</definedName>
    <definedName name="Value33">#REF!</definedName>
    <definedName name="Value34" localSheetId="1">#REF!</definedName>
    <definedName name="Value34">#REF!</definedName>
    <definedName name="Value35" localSheetId="1">#REF!</definedName>
    <definedName name="Value35">#REF!</definedName>
    <definedName name="Value36" localSheetId="1">#REF!</definedName>
    <definedName name="Value36">#REF!</definedName>
    <definedName name="Value37" localSheetId="1">#REF!</definedName>
    <definedName name="Value37">#REF!</definedName>
    <definedName name="Value38" localSheetId="1">#REF!</definedName>
    <definedName name="Value38">#REF!</definedName>
    <definedName name="Value39" localSheetId="1">#REF!</definedName>
    <definedName name="Value39">#REF!</definedName>
    <definedName name="Value4" localSheetId="1">#REF!</definedName>
    <definedName name="Value4">#REF!</definedName>
    <definedName name="Value40" localSheetId="1">#REF!</definedName>
    <definedName name="Value40">#REF!</definedName>
    <definedName name="Value41" localSheetId="1">#REF!</definedName>
    <definedName name="Value41">#REF!</definedName>
    <definedName name="Value42" localSheetId="1">#REF!</definedName>
    <definedName name="Value42">#REF!</definedName>
    <definedName name="Value43" localSheetId="1">#REF!</definedName>
    <definedName name="Value43">#REF!</definedName>
    <definedName name="Value44" localSheetId="1">#REF!</definedName>
    <definedName name="Value44">#REF!</definedName>
    <definedName name="Value45" localSheetId="1">#REF!</definedName>
    <definedName name="Value45">#REF!</definedName>
    <definedName name="Value46" localSheetId="1">#REF!</definedName>
    <definedName name="Value46">#REF!</definedName>
    <definedName name="Value47" localSheetId="1">#REF!</definedName>
    <definedName name="Value47">#REF!</definedName>
    <definedName name="Value48" localSheetId="1">#REF!</definedName>
    <definedName name="Value48">#REF!</definedName>
    <definedName name="Value49" localSheetId="1">#REF!</definedName>
    <definedName name="Value49">#REF!</definedName>
    <definedName name="Value5" localSheetId="1">#REF!</definedName>
    <definedName name="Value5">#REF!</definedName>
    <definedName name="Value50" localSheetId="1">#REF!</definedName>
    <definedName name="Value50">#REF!</definedName>
    <definedName name="Value51" localSheetId="1">#REF!</definedName>
    <definedName name="Value51">#REF!</definedName>
    <definedName name="Value52" localSheetId="1">#REF!</definedName>
    <definedName name="Value52">#REF!</definedName>
    <definedName name="Value53" localSheetId="1">#REF!</definedName>
    <definedName name="Value53">#REF!</definedName>
    <definedName name="Value54" localSheetId="1">#REF!</definedName>
    <definedName name="Value54">#REF!</definedName>
    <definedName name="Value55" localSheetId="1">#REF!</definedName>
    <definedName name="Value55">#REF!</definedName>
    <definedName name="Value6" localSheetId="1">#REF!</definedName>
    <definedName name="Value6">#REF!</definedName>
    <definedName name="Value7" localSheetId="1">#REF!</definedName>
    <definedName name="Value7">#REF!</definedName>
    <definedName name="Value8" localSheetId="1">#REF!</definedName>
    <definedName name="Value8">#REF!</definedName>
    <definedName name="Value9" localSheetId="1">#REF!</definedName>
    <definedName name="Value9">#REF!</definedName>
    <definedName name="vang_mat" localSheetId="1">#REF!</definedName>
    <definedName name="vang_mat">#REF!</definedName>
    <definedName name="VARIINST" localSheetId="1">#REF!</definedName>
    <definedName name="VARIINST">#REF!</definedName>
    <definedName name="VARIPURC" localSheetId="1">#REF!</definedName>
    <definedName name="VARIPURC">#REF!</definedName>
    <definedName name="Vat_tu" localSheetId="1">#REF!</definedName>
    <definedName name="Vat_tu">#REF!</definedName>
    <definedName name="vbtchongnuocm300" localSheetId="1">#REF!</definedName>
    <definedName name="vbtchongnuocm300">#REF!</definedName>
    <definedName name="vbtm150" localSheetId="1">#REF!</definedName>
    <definedName name="vbtm150">#REF!</definedName>
    <definedName name="vbtm300" localSheetId="1">#REF!</definedName>
    <definedName name="vbtm300">#REF!</definedName>
    <definedName name="vbtm400" localSheetId="1">#REF!</definedName>
    <definedName name="vbtm400">#REF!</definedName>
    <definedName name="VC" localSheetId="1">#REF!</definedName>
    <definedName name="VC">#REF!</definedName>
    <definedName name="vccot" localSheetId="1">#REF!</definedName>
    <definedName name="vccot">#REF!</definedName>
    <definedName name="VCHT" localSheetId="1">#REF!</definedName>
    <definedName name="VCHT">#REF!</definedName>
    <definedName name="vctb" localSheetId="1">#REF!</definedName>
    <definedName name="vctb">#REF!</definedName>
    <definedName name="VCVBT1" localSheetId="1">#REF!</definedName>
    <definedName name="VCVBT1">#REF!</definedName>
    <definedName name="VCVBT2" localSheetId="1">#REF!</definedName>
    <definedName name="VCVBT2">#REF!</definedName>
    <definedName name="vd3p" localSheetId="1">#REF!</definedName>
    <definedName name="vd3p">#REF!</definedName>
    <definedName name="vinh" localSheetId="1" hidden="1">{"'Sheet1'!$L$16"}</definedName>
    <definedName name="vinh" hidden="1">{"'Sheet1'!$L$16"}</definedName>
    <definedName name="vkcauthang" localSheetId="1">#REF!</definedName>
    <definedName name="vkcauthang">#REF!</definedName>
    <definedName name="vksan" localSheetId="1">#REF!</definedName>
    <definedName name="vksan">#REF!</definedName>
    <definedName name="vl" localSheetId="1">#REF!</definedName>
    <definedName name="vl">#REF!</definedName>
    <definedName name="vl3p" localSheetId="1">#REF!</definedName>
    <definedName name="vl3p">#REF!</definedName>
    <definedName name="Vlcap0.7" localSheetId="1">#REF!</definedName>
    <definedName name="Vlcap0.7">#REF!</definedName>
    <definedName name="VLcap1" localSheetId="1">#REF!</definedName>
    <definedName name="VLcap1">#REF!</definedName>
    <definedName name="VLCT3p" localSheetId="1">#REF!</definedName>
    <definedName name="VLCT3p">#REF!</definedName>
    <definedName name="vldn400" localSheetId="1">#REF!</definedName>
    <definedName name="vldn400">#REF!</definedName>
    <definedName name="vldn600" localSheetId="1">#REF!</definedName>
    <definedName name="vldn600">#REF!</definedName>
    <definedName name="VLM" localSheetId="1">#REF!</definedName>
    <definedName name="VLM">#REF!</definedName>
    <definedName name="vltram" localSheetId="1">#REF!</definedName>
    <definedName name="vltram">#REF!</definedName>
    <definedName name="vr3p" localSheetId="1">#REF!</definedName>
    <definedName name="vr3p">#REF!</definedName>
    <definedName name="VT" localSheetId="1">#REF!</definedName>
    <definedName name="VT">#REF!</definedName>
    <definedName name="Vu" localSheetId="1">#REF!</definedName>
    <definedName name="Vu">#REF!</definedName>
    <definedName name="Vu_" localSheetId="1">#REF!</definedName>
    <definedName name="Vu_">#REF!</definedName>
    <definedName name="vungdcd" localSheetId="1">#REF!</definedName>
    <definedName name="vungdcd">#REF!</definedName>
    <definedName name="vungdcl" localSheetId="1">#REF!</definedName>
    <definedName name="vungdcl">#REF!</definedName>
    <definedName name="vungnhapk" localSheetId="1">#REF!</definedName>
    <definedName name="vungnhapk">#REF!</definedName>
    <definedName name="vungnhapl" localSheetId="1">#REF!</definedName>
    <definedName name="vungnhapl">#REF!</definedName>
    <definedName name="VUNGTB" localSheetId="1" hidden="1">{"'Sheet1'!$L$16"}</definedName>
    <definedName name="VUNGTB" hidden="1">{"'Sheet1'!$L$16"}</definedName>
    <definedName name="vungxuatk" localSheetId="1">#REF!</definedName>
    <definedName name="vungxuatk">#REF!</definedName>
    <definedName name="vungxuatl" localSheetId="1">#REF!</definedName>
    <definedName name="vungxuatl">#REF!</definedName>
    <definedName name="W" localSheetId="1">#REF!</definedName>
    <definedName name="W">#REF!</definedName>
    <definedName name="wf" localSheetId="1" hidden="1">{0,0,0,0;0,0,0,0;0,0,5.16217135173671E-306,0;0,0,0,0;0,0,0,0;0,#VALUE!,0,0;0,0,0,0}</definedName>
    <definedName name="wf" hidden="1">{0,0,0,0;0,0,0,0;0,0,5.16217135173671E-306,0;0,0,0,0;0,0,0,0;0,#VALUE!,0,0;0,0,0,0}</definedName>
    <definedName name="Winpoints">3</definedName>
    <definedName name="wl" localSheetId="1">#REF!</definedName>
    <definedName name="wl">#REF!</definedName>
    <definedName name="wrn.chi._.tiÆt." localSheetId="1" hidden="1">{#N/A,#N/A,FALSE,"Chi tiÆt"}</definedName>
    <definedName name="wrn.chi._.tiÆt." hidden="1">{#N/A,#N/A,FALSE,"Chi tiÆt"}</definedName>
    <definedName name="wrn.Report." localSheetId="1" hidden="1">{"Offgrid",#N/A,FALSE,"OFFGRID";"Region",#N/A,FALSE,"REGION";"Offgrid -2",#N/A,FALSE,"OFFGRID";"WTP",#N/A,FALSE,"WTP";"WTP -2",#N/A,FALSE,"WTP";"Project",#N/A,FALSE,"PROJECT";"Summary -2",#N/A,FALSE,"SUMMARY"}</definedName>
    <definedName name="wrn.Report." hidden="1">{"Offgrid",#N/A,FALSE,"OFFGRID";"Region",#N/A,FALSE,"REGION";"Offgrid -2",#N/A,FALSE,"OFFGRID";"WTP",#N/A,FALSE,"WTP";"WTP -2",#N/A,FALSE,"WTP";"Project",#N/A,FALSE,"PROJECT";"Summary -2",#N/A,FALSE,"SUMMARY"}</definedName>
    <definedName name="wrnf.report" localSheetId="1" hidden="1">{"Offgrid",#N/A,FALSE,"OFFGRID";"Region",#N/A,FALSE,"REGION";"Offgrid -2",#N/A,FALSE,"OFFGRID";"WTP",#N/A,FALSE,"WTP";"WTP -2",#N/A,FALSE,"WTP";"Project",#N/A,FALSE,"PROJECT";"Summary -2",#N/A,FALSE,"SUMMARY"}</definedName>
    <definedName name="wrnf.report" hidden="1">{"Offgrid",#N/A,FALSE,"OFFGRID";"Region",#N/A,FALSE,"REGION";"Offgrid -2",#N/A,FALSE,"OFFGRID";"WTP",#N/A,FALSE,"WTP";"WTP -2",#N/A,FALSE,"WTP";"Project",#N/A,FALSE,"PROJECT";"Summary -2",#N/A,FALSE,"SUMMARY"}</definedName>
    <definedName name="Ws" localSheetId="1">#REF!</definedName>
    <definedName name="Ws">#REF!</definedName>
    <definedName name="Wss" localSheetId="1">#REF!</definedName>
    <definedName name="Wss">#REF!</definedName>
    <definedName name="Wst" localSheetId="1">#REF!</definedName>
    <definedName name="Wst">#REF!</definedName>
    <definedName name="wt" localSheetId="1">#REF!</definedName>
    <definedName name="wt">#REF!</definedName>
    <definedName name="wx" localSheetId="1" hidden="1">{0,0,0,0;0,0,0,0;0,0,0,0;0,#VALUE!,0,0;0,0,0,0;0,0,0,0;0,0,0,0}</definedName>
    <definedName name="wx" hidden="1">{0,0,0,0;0,0,0,0;0,0,0,0;0,#VALUE!,0,0;0,0,0,0;0,0,0,0;0,0,0,0}</definedName>
    <definedName name="X" localSheetId="1">#REF!</definedName>
    <definedName name="X">#REF!</definedName>
    <definedName name="x1_" localSheetId="1">#REF!</definedName>
    <definedName name="x1_">#REF!</definedName>
    <definedName name="x1pind" localSheetId="1">#REF!</definedName>
    <definedName name="x1pind">#REF!</definedName>
    <definedName name="X1pINDnc" localSheetId="1">#REF!</definedName>
    <definedName name="X1pINDnc">#REF!</definedName>
    <definedName name="X1pINDvc" localSheetId="1">#REF!</definedName>
    <definedName name="X1pINDvc">#REF!</definedName>
    <definedName name="X1pINDvl" localSheetId="1">#REF!</definedName>
    <definedName name="X1pINDvl">#REF!</definedName>
    <definedName name="x1ping" localSheetId="1">#REF!</definedName>
    <definedName name="x1ping">#REF!</definedName>
    <definedName name="X1pINGnc" localSheetId="1">#REF!</definedName>
    <definedName name="X1pINGnc">#REF!</definedName>
    <definedName name="X1pINGvc" localSheetId="1">#REF!</definedName>
    <definedName name="X1pINGvc">#REF!</definedName>
    <definedName name="X1pINGvl" localSheetId="1">#REF!</definedName>
    <definedName name="X1pINGvl">#REF!</definedName>
    <definedName name="x1pint" localSheetId="1">#REF!</definedName>
    <definedName name="x1pint">#REF!</definedName>
    <definedName name="x2_" localSheetId="1">#REF!</definedName>
    <definedName name="x2_">#REF!</definedName>
    <definedName name="XCCT">0.5</definedName>
    <definedName name="xfco" localSheetId="1">#REF!</definedName>
    <definedName name="xfco">#REF!</definedName>
    <definedName name="xfco3p" localSheetId="1">#REF!</definedName>
    <definedName name="xfco3p">#REF!</definedName>
    <definedName name="XFCOnc" localSheetId="1">#REF!</definedName>
    <definedName name="XFCOnc">#REF!</definedName>
    <definedName name="xfcotnc" localSheetId="1">#REF!</definedName>
    <definedName name="xfcotnc">#REF!</definedName>
    <definedName name="xfcotvl" localSheetId="1">#REF!</definedName>
    <definedName name="xfcotvl">#REF!</definedName>
    <definedName name="XFCOvl" localSheetId="1">#REF!</definedName>
    <definedName name="XFCOvl">#REF!</definedName>
    <definedName name="xh" localSheetId="1">#REF!</definedName>
    <definedName name="xh">#REF!</definedName>
    <definedName name="xhn" localSheetId="1">#REF!</definedName>
    <definedName name="xhn">#REF!</definedName>
    <definedName name="xig" localSheetId="1">#REF!</definedName>
    <definedName name="xig">#REF!</definedName>
    <definedName name="xig1" localSheetId="1">#REF!</definedName>
    <definedName name="xig1">#REF!</definedName>
    <definedName name="xig1p" localSheetId="1">#REF!</definedName>
    <definedName name="xig1p">#REF!</definedName>
    <definedName name="xig3p" localSheetId="1">#REF!</definedName>
    <definedName name="xig3p">#REF!</definedName>
    <definedName name="XIGnc" localSheetId="1">#REF!</definedName>
    <definedName name="XIGnc">#REF!</definedName>
    <definedName name="XIGvc" localSheetId="1">#REF!</definedName>
    <definedName name="XIGvc">#REF!</definedName>
    <definedName name="XIGvl" localSheetId="1">#REF!</definedName>
    <definedName name="XIGvl">#REF!</definedName>
    <definedName name="xin" localSheetId="1">#REF!</definedName>
    <definedName name="xin">#REF!</definedName>
    <definedName name="xin190" localSheetId="1">#REF!</definedName>
    <definedName name="xin190">#REF!</definedName>
    <definedName name="xin1903p" localSheetId="1">#REF!</definedName>
    <definedName name="xin1903p">#REF!</definedName>
    <definedName name="xin3p" localSheetId="1">#REF!</definedName>
    <definedName name="xin3p">#REF!</definedName>
    <definedName name="xind" localSheetId="1">#REF!</definedName>
    <definedName name="xind">#REF!</definedName>
    <definedName name="xind1p" localSheetId="1">#REF!</definedName>
    <definedName name="xind1p">#REF!</definedName>
    <definedName name="xind3p" localSheetId="1">#REF!</definedName>
    <definedName name="xind3p">#REF!</definedName>
    <definedName name="xindnc1p" localSheetId="1">#REF!</definedName>
    <definedName name="xindnc1p">#REF!</definedName>
    <definedName name="xindvl1p" localSheetId="1">#REF!</definedName>
    <definedName name="xindvl1p">#REF!</definedName>
    <definedName name="xing1p" localSheetId="1">#REF!</definedName>
    <definedName name="xing1p">#REF!</definedName>
    <definedName name="xingnc1p" localSheetId="1">#REF!</definedName>
    <definedName name="xingnc1p">#REF!</definedName>
    <definedName name="xingvl1p" localSheetId="1">#REF!</definedName>
    <definedName name="xingvl1p">#REF!</definedName>
    <definedName name="XINnc" localSheetId="1">#REF!</definedName>
    <definedName name="XINnc">#REF!</definedName>
    <definedName name="xint1p" localSheetId="1">#REF!</definedName>
    <definedName name="xint1p">#REF!</definedName>
    <definedName name="XINvc" localSheetId="1">#REF!</definedName>
    <definedName name="XINvc">#REF!</definedName>
    <definedName name="XINvl" localSheetId="1">#REF!</definedName>
    <definedName name="XINvl">#REF!</definedName>
    <definedName name="xit" localSheetId="1">#REF!</definedName>
    <definedName name="xit">#REF!</definedName>
    <definedName name="xit1" localSheetId="1">#REF!</definedName>
    <definedName name="xit1">#REF!</definedName>
    <definedName name="xit1p" localSheetId="1">#REF!</definedName>
    <definedName name="xit1p">#REF!</definedName>
    <definedName name="xit3p" localSheetId="1">#REF!</definedName>
    <definedName name="xit3p">#REF!</definedName>
    <definedName name="XITnc" localSheetId="1">#REF!</definedName>
    <definedName name="XITnc">#REF!</definedName>
    <definedName name="XITvc" localSheetId="1">#REF!</definedName>
    <definedName name="XITvc">#REF!</definedName>
    <definedName name="XITvl" localSheetId="1">#REF!</definedName>
    <definedName name="XITvl">#REF!</definedName>
    <definedName name="xl" localSheetId="1">#REF!</definedName>
    <definedName name="xl">#REF!</definedName>
    <definedName name="xlc" localSheetId="1">#REF!</definedName>
    <definedName name="xlc">#REF!</definedName>
    <definedName name="xlk" localSheetId="1">#REF!</definedName>
    <definedName name="xlk">#REF!</definedName>
    <definedName name="xmcax" localSheetId="1">#REF!</definedName>
    <definedName name="xmcax">#REF!</definedName>
    <definedName name="xmp40" localSheetId="1">#REF!</definedName>
    <definedName name="xmp40">#REF!</definedName>
    <definedName name="xn" localSheetId="1">#REF!</definedName>
    <definedName name="xn">#REF!</definedName>
    <definedName name="xoanhapk" localSheetId="1">#REF!,#REF!</definedName>
    <definedName name="xoanhapk">#REF!,#REF!</definedName>
    <definedName name="xoanhapl" localSheetId="1">#REF!,#REF!</definedName>
    <definedName name="xoanhapl">#REF!,#REF!</definedName>
    <definedName name="xoaxuatk" localSheetId="1">#REF!</definedName>
    <definedName name="xoaxuatk">#REF!</definedName>
    <definedName name="xoaxuatl" localSheetId="1">#REF!</definedName>
    <definedName name="xoaxuatl">#REF!</definedName>
    <definedName name="xxx" localSheetId="1">#REF!</definedName>
    <definedName name="xxx">#REF!</definedName>
    <definedName name="xxx1" localSheetId="1">#REF!</definedName>
    <definedName name="xxx1">#REF!</definedName>
    <definedName name="xxx2" localSheetId="1">#REF!</definedName>
    <definedName name="xxx2">#REF!</definedName>
    <definedName name="y" localSheetId="1">#REF!</definedName>
    <definedName name="y">#REF!</definedName>
    <definedName name="z" localSheetId="1">#REF!</definedName>
    <definedName name="z">#REF!</definedName>
    <definedName name="Zip" localSheetId="1">#REF!</definedName>
    <definedName name="Zip">#REF!</definedName>
    <definedName name="zl" localSheetId="1">#REF!</definedName>
    <definedName name="zl">#REF!</definedName>
    <definedName name="Zw" localSheetId="1">#REF!</definedName>
    <definedName name="Zw">#REF!</definedName>
    <definedName name="ZXD" localSheetId="1">#REF!</definedName>
    <definedName name="ZXD">#REF!</definedName>
    <definedName name="ZYX" localSheetId="1">#REF!</definedName>
    <definedName name="ZYX">#REF!</definedName>
    <definedName name="ZZZ" localSheetId="1">#REF!</definedName>
    <definedName name="ZZZ">#REF!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582" i="1" l="1"/>
  <c r="G582" i="1"/>
  <c r="G126" i="1"/>
  <c r="H128" i="1"/>
  <c r="H129" i="1"/>
  <c r="G127" i="1"/>
  <c r="H127" i="1" s="1"/>
  <c r="G308" i="1"/>
  <c r="H440" i="1"/>
  <c r="H359" i="1" l="1"/>
  <c r="D359" i="1"/>
  <c r="E358" i="1"/>
  <c r="G591" i="1"/>
  <c r="H591" i="1" s="1"/>
  <c r="G590" i="1"/>
  <c r="H590" i="1" s="1"/>
  <c r="D590" i="1"/>
  <c r="G589" i="1"/>
  <c r="H589" i="1" s="1"/>
  <c r="D589" i="1"/>
  <c r="G588" i="1"/>
  <c r="H588" i="1" s="1"/>
  <c r="D588" i="1"/>
  <c r="D587" i="1"/>
  <c r="G586" i="1"/>
  <c r="H586" i="1" s="1"/>
  <c r="D586" i="1"/>
  <c r="G585" i="1"/>
  <c r="H585" i="1" s="1"/>
  <c r="D585" i="1"/>
  <c r="G584" i="1"/>
  <c r="H584" i="1" s="1"/>
  <c r="D583" i="1"/>
  <c r="G581" i="1"/>
  <c r="H581" i="1" s="1"/>
  <c r="D581" i="1"/>
  <c r="G580" i="1"/>
  <c r="H580" i="1" s="1"/>
  <c r="D580" i="1"/>
  <c r="G579" i="1"/>
  <c r="H579" i="1" s="1"/>
  <c r="D579" i="1"/>
  <c r="G578" i="1"/>
  <c r="H578" i="1" s="1"/>
  <c r="D578" i="1"/>
  <c r="G577" i="1"/>
  <c r="H577" i="1" s="1"/>
  <c r="D577" i="1"/>
  <c r="G576" i="1"/>
  <c r="H576" i="1" s="1"/>
  <c r="D576" i="1"/>
  <c r="G575" i="1"/>
  <c r="H575" i="1" s="1"/>
  <c r="D575" i="1"/>
  <c r="G574" i="1"/>
  <c r="H574" i="1" s="1"/>
  <c r="D574" i="1"/>
  <c r="G573" i="1"/>
  <c r="H573" i="1" s="1"/>
  <c r="D573" i="1"/>
  <c r="G572" i="1"/>
  <c r="H572" i="1" s="1"/>
  <c r="D572" i="1"/>
  <c r="G571" i="1"/>
  <c r="H571" i="1" s="1"/>
  <c r="D571" i="1"/>
  <c r="G570" i="1"/>
  <c r="H570" i="1" s="1"/>
  <c r="D570" i="1"/>
  <c r="G569" i="1"/>
  <c r="H569" i="1" s="1"/>
  <c r="D569" i="1"/>
  <c r="G568" i="1"/>
  <c r="H568" i="1" s="1"/>
  <c r="D568" i="1"/>
  <c r="G567" i="1"/>
  <c r="H567" i="1" s="1"/>
  <c r="D567" i="1"/>
  <c r="G566" i="1"/>
  <c r="H566" i="1" s="1"/>
  <c r="D566" i="1"/>
  <c r="G565" i="1"/>
  <c r="H565" i="1" s="1"/>
  <c r="D565" i="1"/>
  <c r="G564" i="1"/>
  <c r="H564" i="1" s="1"/>
  <c r="D564" i="1"/>
  <c r="G563" i="1"/>
  <c r="H563" i="1" s="1"/>
  <c r="D563" i="1"/>
  <c r="G562" i="1"/>
  <c r="H562" i="1" s="1"/>
  <c r="D562" i="1"/>
  <c r="G561" i="1"/>
  <c r="H561" i="1" s="1"/>
  <c r="D561" i="1"/>
  <c r="G560" i="1"/>
  <c r="H560" i="1" s="1"/>
  <c r="D560" i="1"/>
  <c r="D559" i="1"/>
  <c r="G558" i="1"/>
  <c r="H558" i="1" s="1"/>
  <c r="D558" i="1"/>
  <c r="G557" i="1"/>
  <c r="H557" i="1" s="1"/>
  <c r="D557" i="1"/>
  <c r="G556" i="1"/>
  <c r="H556" i="1" s="1"/>
  <c r="D556" i="1"/>
  <c r="G555" i="1"/>
  <c r="H555" i="1" s="1"/>
  <c r="D555" i="1"/>
  <c r="G554" i="1"/>
  <c r="H554" i="1" s="1"/>
  <c r="D554" i="1"/>
  <c r="G553" i="1"/>
  <c r="H553" i="1" s="1"/>
  <c r="D553" i="1"/>
  <c r="G552" i="1"/>
  <c r="H552" i="1" s="1"/>
  <c r="D552" i="1"/>
  <c r="G551" i="1"/>
  <c r="H551" i="1" s="1"/>
  <c r="D551" i="1"/>
  <c r="G550" i="1"/>
  <c r="H550" i="1" s="1"/>
  <c r="D550" i="1"/>
  <c r="G549" i="1"/>
  <c r="H549" i="1" s="1"/>
  <c r="D549" i="1"/>
  <c r="G548" i="1"/>
  <c r="H548" i="1" s="1"/>
  <c r="D548" i="1"/>
  <c r="G547" i="1"/>
  <c r="H547" i="1" s="1"/>
  <c r="D547" i="1"/>
  <c r="G546" i="1"/>
  <c r="H546" i="1" s="1"/>
  <c r="D546" i="1"/>
  <c r="G545" i="1"/>
  <c r="H545" i="1" s="1"/>
  <c r="D545" i="1"/>
  <c r="G544" i="1"/>
  <c r="H544" i="1" s="1"/>
  <c r="D544" i="1"/>
  <c r="G543" i="1"/>
  <c r="H543" i="1" s="1"/>
  <c r="D543" i="1"/>
  <c r="G542" i="1"/>
  <c r="H542" i="1" s="1"/>
  <c r="D542" i="1"/>
  <c r="G541" i="1"/>
  <c r="H541" i="1" s="1"/>
  <c r="D541" i="1"/>
  <c r="G540" i="1"/>
  <c r="H540" i="1" s="1"/>
  <c r="G539" i="1"/>
  <c r="H539" i="1" s="1"/>
  <c r="G538" i="1"/>
  <c r="H538" i="1" s="1"/>
  <c r="G537" i="1"/>
  <c r="H537" i="1" s="1"/>
  <c r="G536" i="1"/>
  <c r="H536" i="1" s="1"/>
  <c r="G535" i="1"/>
  <c r="H535" i="1" s="1"/>
  <c r="G534" i="1"/>
  <c r="H534" i="1" s="1"/>
  <c r="G533" i="1"/>
  <c r="H533" i="1" s="1"/>
  <c r="D533" i="1"/>
  <c r="G530" i="1"/>
  <c r="H530" i="1" s="1"/>
  <c r="D530" i="1"/>
  <c r="G529" i="1"/>
  <c r="H529" i="1" s="1"/>
  <c r="D529" i="1"/>
  <c r="G528" i="1"/>
  <c r="H528" i="1" s="1"/>
  <c r="D528" i="1"/>
  <c r="G527" i="1"/>
  <c r="H527" i="1" s="1"/>
  <c r="D527" i="1"/>
  <c r="G526" i="1"/>
  <c r="H526" i="1" s="1"/>
  <c r="G525" i="1"/>
  <c r="H525" i="1" s="1"/>
  <c r="G524" i="1"/>
  <c r="H524" i="1" s="1"/>
  <c r="G523" i="1"/>
  <c r="H523" i="1" s="1"/>
  <c r="H522" i="1"/>
  <c r="G521" i="1"/>
  <c r="H521" i="1" s="1"/>
  <c r="D521" i="1"/>
  <c r="G520" i="1"/>
  <c r="H520" i="1" s="1"/>
  <c r="D520" i="1"/>
  <c r="G519" i="1"/>
  <c r="H519" i="1" s="1"/>
  <c r="D519" i="1"/>
  <c r="D518" i="1"/>
  <c r="G517" i="1"/>
  <c r="H517" i="1" s="1"/>
  <c r="D517" i="1"/>
  <c r="G516" i="1"/>
  <c r="H516" i="1" s="1"/>
  <c r="D516" i="1"/>
  <c r="G515" i="1"/>
  <c r="H515" i="1" s="1"/>
  <c r="D515" i="1"/>
  <c r="H514" i="1"/>
  <c r="D514" i="1"/>
  <c r="G513" i="1"/>
  <c r="H513" i="1" s="1"/>
  <c r="D513" i="1"/>
  <c r="G512" i="1"/>
  <c r="H512" i="1" s="1"/>
  <c r="D512" i="1"/>
  <c r="G511" i="1"/>
  <c r="H511" i="1" s="1"/>
  <c r="D511" i="1"/>
  <c r="G510" i="1"/>
  <c r="H510" i="1" s="1"/>
  <c r="D510" i="1"/>
  <c r="E509" i="1"/>
  <c r="G509" i="1" s="1"/>
  <c r="H509" i="1" s="1"/>
  <c r="D509" i="1"/>
  <c r="G508" i="1"/>
  <c r="H508" i="1" s="1"/>
  <c r="D508" i="1"/>
  <c r="G507" i="1"/>
  <c r="H507" i="1" s="1"/>
  <c r="D507" i="1"/>
  <c r="G506" i="1"/>
  <c r="H506" i="1" s="1"/>
  <c r="G505" i="1"/>
  <c r="H505" i="1" s="1"/>
  <c r="G504" i="1"/>
  <c r="H504" i="1" s="1"/>
  <c r="D504" i="1"/>
  <c r="G503" i="1"/>
  <c r="H503" i="1" s="1"/>
  <c r="G502" i="1"/>
  <c r="H502" i="1" s="1"/>
  <c r="G501" i="1"/>
  <c r="H501" i="1" s="1"/>
  <c r="D501" i="1"/>
  <c r="G500" i="1"/>
  <c r="H500" i="1" s="1"/>
  <c r="D500" i="1"/>
  <c r="G499" i="1"/>
  <c r="H499" i="1" s="1"/>
  <c r="D499" i="1"/>
  <c r="G498" i="1"/>
  <c r="H498" i="1" s="1"/>
  <c r="D498" i="1"/>
  <c r="D497" i="1"/>
  <c r="G496" i="1"/>
  <c r="H496" i="1" s="1"/>
  <c r="D496" i="1"/>
  <c r="G495" i="1"/>
  <c r="H495" i="1" s="1"/>
  <c r="D495" i="1"/>
  <c r="G494" i="1"/>
  <c r="H494" i="1" s="1"/>
  <c r="D494" i="1"/>
  <c r="H493" i="1"/>
  <c r="D493" i="1"/>
  <c r="G492" i="1"/>
  <c r="H492" i="1" s="1"/>
  <c r="D492" i="1"/>
  <c r="G491" i="1"/>
  <c r="H491" i="1" s="1"/>
  <c r="D491" i="1"/>
  <c r="G490" i="1"/>
  <c r="H490" i="1" s="1"/>
  <c r="D490" i="1"/>
  <c r="G489" i="1"/>
  <c r="H489" i="1" s="1"/>
  <c r="D489" i="1"/>
  <c r="E488" i="1"/>
  <c r="D488" i="1"/>
  <c r="G487" i="1"/>
  <c r="H487" i="1" s="1"/>
  <c r="D487" i="1"/>
  <c r="G486" i="1"/>
  <c r="H486" i="1" s="1"/>
  <c r="E485" i="1"/>
  <c r="D485" i="1"/>
  <c r="G484" i="1"/>
  <c r="H484" i="1" s="1"/>
  <c r="D484" i="1"/>
  <c r="G483" i="1"/>
  <c r="H483" i="1" s="1"/>
  <c r="D483" i="1"/>
  <c r="G482" i="1"/>
  <c r="H482" i="1" s="1"/>
  <c r="D482" i="1"/>
  <c r="G481" i="1"/>
  <c r="H481" i="1" s="1"/>
  <c r="D481" i="1"/>
  <c r="G480" i="1"/>
  <c r="H480" i="1" s="1"/>
  <c r="D480" i="1"/>
  <c r="G479" i="1"/>
  <c r="H479" i="1" s="1"/>
  <c r="D479" i="1"/>
  <c r="G478" i="1"/>
  <c r="H478" i="1" s="1"/>
  <c r="D478" i="1"/>
  <c r="G477" i="1"/>
  <c r="H477" i="1" s="1"/>
  <c r="D477" i="1"/>
  <c r="G476" i="1"/>
  <c r="H476" i="1" s="1"/>
  <c r="D476" i="1"/>
  <c r="H475" i="1"/>
  <c r="D475" i="1"/>
  <c r="H474" i="1"/>
  <c r="D474" i="1"/>
  <c r="H473" i="1"/>
  <c r="D473" i="1"/>
  <c r="G472" i="1"/>
  <c r="H472" i="1" s="1"/>
  <c r="D472" i="1"/>
  <c r="G471" i="1"/>
  <c r="H471" i="1" s="1"/>
  <c r="D471" i="1"/>
  <c r="G470" i="1"/>
  <c r="H470" i="1" s="1"/>
  <c r="D470" i="1"/>
  <c r="G469" i="1"/>
  <c r="H469" i="1" s="1"/>
  <c r="D469" i="1"/>
  <c r="G468" i="1"/>
  <c r="H468" i="1" s="1"/>
  <c r="D468" i="1"/>
  <c r="G467" i="1"/>
  <c r="H467" i="1" s="1"/>
  <c r="G466" i="1"/>
  <c r="H466" i="1" s="1"/>
  <c r="G465" i="1"/>
  <c r="H465" i="1" s="1"/>
  <c r="G464" i="1"/>
  <c r="H464" i="1" s="1"/>
  <c r="D464" i="1"/>
  <c r="G463" i="1"/>
  <c r="H463" i="1" s="1"/>
  <c r="D463" i="1"/>
  <c r="G462" i="1"/>
  <c r="H462" i="1" s="1"/>
  <c r="D462" i="1"/>
  <c r="G461" i="1"/>
  <c r="H461" i="1" s="1"/>
  <c r="D461" i="1"/>
  <c r="G460" i="1"/>
  <c r="H460" i="1" s="1"/>
  <c r="D460" i="1"/>
  <c r="G459" i="1"/>
  <c r="H459" i="1" s="1"/>
  <c r="D459" i="1"/>
  <c r="G458" i="1"/>
  <c r="H458" i="1" s="1"/>
  <c r="D458" i="1"/>
  <c r="G457" i="1"/>
  <c r="H457" i="1" s="1"/>
  <c r="D457" i="1"/>
  <c r="G456" i="1"/>
  <c r="H456" i="1" s="1"/>
  <c r="G455" i="1"/>
  <c r="H455" i="1" s="1"/>
  <c r="G454" i="1"/>
  <c r="H454" i="1" s="1"/>
  <c r="G453" i="1"/>
  <c r="H453" i="1" s="1"/>
  <c r="D453" i="1"/>
  <c r="G452" i="1"/>
  <c r="H452" i="1" s="1"/>
  <c r="D452" i="1"/>
  <c r="G451" i="1"/>
  <c r="H451" i="1" s="1"/>
  <c r="D451" i="1"/>
  <c r="G450" i="1"/>
  <c r="H450" i="1" s="1"/>
  <c r="D450" i="1"/>
  <c r="G449" i="1"/>
  <c r="H449" i="1" s="1"/>
  <c r="D449" i="1"/>
  <c r="G448" i="1"/>
  <c r="H448" i="1" s="1"/>
  <c r="D448" i="1"/>
  <c r="G447" i="1"/>
  <c r="H447" i="1" s="1"/>
  <c r="D447" i="1"/>
  <c r="G446" i="1"/>
  <c r="H446" i="1" s="1"/>
  <c r="D446" i="1"/>
  <c r="D445" i="1"/>
  <c r="G444" i="1"/>
  <c r="H444" i="1" s="1"/>
  <c r="D444" i="1"/>
  <c r="E443" i="1"/>
  <c r="D443" i="1"/>
  <c r="G442" i="1"/>
  <c r="H442" i="1" s="1"/>
  <c r="G441" i="1"/>
  <c r="H441" i="1" s="1"/>
  <c r="G439" i="1"/>
  <c r="H439" i="1" s="1"/>
  <c r="D439" i="1"/>
  <c r="G438" i="1"/>
  <c r="H438" i="1" s="1"/>
  <c r="G437" i="1"/>
  <c r="H437" i="1" s="1"/>
  <c r="G436" i="1"/>
  <c r="H436" i="1" s="1"/>
  <c r="G435" i="1"/>
  <c r="H435" i="1" s="1"/>
  <c r="D435" i="1"/>
  <c r="G433" i="1"/>
  <c r="H433" i="1" s="1"/>
  <c r="D433" i="1"/>
  <c r="G432" i="1"/>
  <c r="H432" i="1" s="1"/>
  <c r="D432" i="1"/>
  <c r="D431" i="1"/>
  <c r="G430" i="1"/>
  <c r="H430" i="1" s="1"/>
  <c r="D430" i="1"/>
  <c r="E429" i="1"/>
  <c r="D429" i="1"/>
  <c r="G428" i="1"/>
  <c r="H428" i="1" s="1"/>
  <c r="D428" i="1"/>
  <c r="G427" i="1"/>
  <c r="H427" i="1" s="1"/>
  <c r="D427" i="1"/>
  <c r="G426" i="1"/>
  <c r="H426" i="1" s="1"/>
  <c r="D426" i="1"/>
  <c r="G425" i="1"/>
  <c r="H425" i="1" s="1"/>
  <c r="D425" i="1"/>
  <c r="G424" i="1"/>
  <c r="H424" i="1" s="1"/>
  <c r="G423" i="1"/>
  <c r="H423" i="1" s="1"/>
  <c r="G422" i="1"/>
  <c r="H422" i="1" s="1"/>
  <c r="D422" i="1"/>
  <c r="G421" i="1"/>
  <c r="H421" i="1" s="1"/>
  <c r="D421" i="1"/>
  <c r="G420" i="1"/>
  <c r="H420" i="1" s="1"/>
  <c r="G419" i="1"/>
  <c r="H419" i="1" s="1"/>
  <c r="G418" i="1"/>
  <c r="H418" i="1" s="1"/>
  <c r="D418" i="1"/>
  <c r="G417" i="1"/>
  <c r="H417" i="1" s="1"/>
  <c r="G416" i="1"/>
  <c r="H416" i="1" s="1"/>
  <c r="G415" i="1"/>
  <c r="H415" i="1" s="1"/>
  <c r="G414" i="1"/>
  <c r="H414" i="1" s="1"/>
  <c r="G413" i="1"/>
  <c r="H413" i="1" s="1"/>
  <c r="G412" i="1"/>
  <c r="H412" i="1" s="1"/>
  <c r="D411" i="1"/>
  <c r="G410" i="1"/>
  <c r="H410" i="1" s="1"/>
  <c r="D410" i="1"/>
  <c r="G409" i="1"/>
  <c r="H409" i="1" s="1"/>
  <c r="D409" i="1"/>
  <c r="G408" i="1"/>
  <c r="H408" i="1" s="1"/>
  <c r="D408" i="1"/>
  <c r="G407" i="1"/>
  <c r="H407" i="1" s="1"/>
  <c r="D407" i="1"/>
  <c r="G406" i="1"/>
  <c r="H406" i="1" s="1"/>
  <c r="D406" i="1"/>
  <c r="G405" i="1"/>
  <c r="H405" i="1" s="1"/>
  <c r="D405" i="1"/>
  <c r="G404" i="1"/>
  <c r="H404" i="1" s="1"/>
  <c r="D404" i="1"/>
  <c r="G403" i="1"/>
  <c r="H403" i="1" s="1"/>
  <c r="D403" i="1"/>
  <c r="G402" i="1"/>
  <c r="H402" i="1" s="1"/>
  <c r="D402" i="1"/>
  <c r="G401" i="1"/>
  <c r="H401" i="1" s="1"/>
  <c r="D401" i="1"/>
  <c r="G400" i="1"/>
  <c r="H400" i="1" s="1"/>
  <c r="D400" i="1"/>
  <c r="G399" i="1"/>
  <c r="H399" i="1" s="1"/>
  <c r="G398" i="1"/>
  <c r="H398" i="1" s="1"/>
  <c r="G397" i="1"/>
  <c r="H397" i="1" s="1"/>
  <c r="G396" i="1"/>
  <c r="H396" i="1" s="1"/>
  <c r="D396" i="1"/>
  <c r="G395" i="1"/>
  <c r="H395" i="1" s="1"/>
  <c r="D395" i="1"/>
  <c r="G394" i="1"/>
  <c r="H394" i="1" s="1"/>
  <c r="G393" i="1"/>
  <c r="H393" i="1" s="1"/>
  <c r="D393" i="1"/>
  <c r="G392" i="1"/>
  <c r="H392" i="1" s="1"/>
  <c r="D392" i="1"/>
  <c r="D391" i="1"/>
  <c r="H390" i="1"/>
  <c r="G389" i="1"/>
  <c r="H389" i="1" s="1"/>
  <c r="D389" i="1"/>
  <c r="G388" i="1"/>
  <c r="H388" i="1" s="1"/>
  <c r="D388" i="1"/>
  <c r="G387" i="1"/>
  <c r="H387" i="1" s="1"/>
  <c r="D387" i="1"/>
  <c r="G386" i="1"/>
  <c r="H386" i="1" s="1"/>
  <c r="D386" i="1"/>
  <c r="G385" i="1"/>
  <c r="H385" i="1" s="1"/>
  <c r="D385" i="1"/>
  <c r="G384" i="1"/>
  <c r="H384" i="1" s="1"/>
  <c r="D384" i="1"/>
  <c r="G383" i="1"/>
  <c r="H383" i="1" s="1"/>
  <c r="D383" i="1"/>
  <c r="G382" i="1"/>
  <c r="H382" i="1" s="1"/>
  <c r="D382" i="1"/>
  <c r="G381" i="1"/>
  <c r="H381" i="1" s="1"/>
  <c r="D381" i="1"/>
  <c r="G380" i="1"/>
  <c r="H380" i="1" s="1"/>
  <c r="G379" i="1"/>
  <c r="H379" i="1" s="1"/>
  <c r="G378" i="1"/>
  <c r="H378" i="1" s="1"/>
  <c r="D378" i="1"/>
  <c r="G377" i="1"/>
  <c r="H377" i="1" s="1"/>
  <c r="D377" i="1"/>
  <c r="G376" i="1"/>
  <c r="H376" i="1" s="1"/>
  <c r="D376" i="1"/>
  <c r="G375" i="1"/>
  <c r="H375" i="1" s="1"/>
  <c r="G374" i="1"/>
  <c r="H374" i="1" s="1"/>
  <c r="D374" i="1"/>
  <c r="G373" i="1"/>
  <c r="H373" i="1" s="1"/>
  <c r="D373" i="1"/>
  <c r="G372" i="1"/>
  <c r="H372" i="1" s="1"/>
  <c r="D372" i="1"/>
  <c r="G371" i="1"/>
  <c r="H371" i="1" s="1"/>
  <c r="D371" i="1"/>
  <c r="D370" i="1"/>
  <c r="G369" i="1"/>
  <c r="H369" i="1" s="1"/>
  <c r="G368" i="1"/>
  <c r="H368" i="1" s="1"/>
  <c r="G367" i="1"/>
  <c r="H367" i="1" s="1"/>
  <c r="D367" i="1"/>
  <c r="E366" i="1"/>
  <c r="D366" i="1"/>
  <c r="G365" i="1"/>
  <c r="H365" i="1" s="1"/>
  <c r="D365" i="1"/>
  <c r="G364" i="1"/>
  <c r="H364" i="1" s="1"/>
  <c r="D364" i="1"/>
  <c r="G363" i="1"/>
  <c r="H363" i="1" s="1"/>
  <c r="D363" i="1"/>
  <c r="G362" i="1"/>
  <c r="H362" i="1" s="1"/>
  <c r="G361" i="1"/>
  <c r="H361" i="1" s="1"/>
  <c r="D361" i="1"/>
  <c r="G360" i="1"/>
  <c r="H360" i="1" s="1"/>
  <c r="D360" i="1"/>
  <c r="G357" i="1"/>
  <c r="H357" i="1" s="1"/>
  <c r="D357" i="1"/>
  <c r="G356" i="1"/>
  <c r="H356" i="1" s="1"/>
  <c r="D356" i="1"/>
  <c r="G355" i="1"/>
  <c r="H355" i="1" s="1"/>
  <c r="D355" i="1"/>
  <c r="G354" i="1"/>
  <c r="H354" i="1" s="1"/>
  <c r="D354" i="1"/>
  <c r="G353" i="1"/>
  <c r="H353" i="1" s="1"/>
  <c r="D353" i="1"/>
  <c r="G352" i="1"/>
  <c r="H352" i="1" s="1"/>
  <c r="D352" i="1"/>
  <c r="G351" i="1"/>
  <c r="H351" i="1" s="1"/>
  <c r="D351" i="1"/>
  <c r="G350" i="1"/>
  <c r="H350" i="1" s="1"/>
  <c r="D350" i="1"/>
  <c r="G349" i="1"/>
  <c r="H349" i="1" s="1"/>
  <c r="D349" i="1"/>
  <c r="G348" i="1"/>
  <c r="H348" i="1" s="1"/>
  <c r="D348" i="1"/>
  <c r="H347" i="1"/>
  <c r="D347" i="1"/>
  <c r="G346" i="1"/>
  <c r="H346" i="1" s="1"/>
  <c r="G345" i="1"/>
  <c r="H345" i="1" s="1"/>
  <c r="G344" i="1"/>
  <c r="H344" i="1" s="1"/>
  <c r="G343" i="1"/>
  <c r="H343" i="1" s="1"/>
  <c r="D343" i="1"/>
  <c r="G342" i="1"/>
  <c r="H342" i="1" s="1"/>
  <c r="D342" i="1"/>
  <c r="G341" i="1"/>
  <c r="H341" i="1" s="1"/>
  <c r="D341" i="1"/>
  <c r="G340" i="1"/>
  <c r="H340" i="1" s="1"/>
  <c r="D340" i="1"/>
  <c r="G339" i="1"/>
  <c r="H339" i="1" s="1"/>
  <c r="D339" i="1"/>
  <c r="G338" i="1"/>
  <c r="H338" i="1" s="1"/>
  <c r="D338" i="1"/>
  <c r="G337" i="1"/>
  <c r="H337" i="1" s="1"/>
  <c r="D337" i="1"/>
  <c r="G336" i="1"/>
  <c r="H336" i="1" s="1"/>
  <c r="D336" i="1"/>
  <c r="G335" i="1"/>
  <c r="H335" i="1" s="1"/>
  <c r="G334" i="1"/>
  <c r="H334" i="1" s="1"/>
  <c r="G333" i="1"/>
  <c r="H333" i="1" s="1"/>
  <c r="H332" i="1"/>
  <c r="D332" i="1"/>
  <c r="G331" i="1"/>
  <c r="H331" i="1" s="1"/>
  <c r="H330" i="1"/>
  <c r="D330" i="1"/>
  <c r="D329" i="1"/>
  <c r="G328" i="1"/>
  <c r="H328" i="1" s="1"/>
  <c r="D328" i="1"/>
  <c r="G327" i="1"/>
  <c r="H327" i="1" s="1"/>
  <c r="D327" i="1"/>
  <c r="G326" i="1"/>
  <c r="H326" i="1" s="1"/>
  <c r="D326" i="1"/>
  <c r="G325" i="1"/>
  <c r="H325" i="1" s="1"/>
  <c r="D325" i="1"/>
  <c r="G324" i="1"/>
  <c r="H324" i="1" s="1"/>
  <c r="D324" i="1"/>
  <c r="G323" i="1"/>
  <c r="H323" i="1" s="1"/>
  <c r="D323" i="1"/>
  <c r="G322" i="1"/>
  <c r="H322" i="1" s="1"/>
  <c r="D322" i="1"/>
  <c r="G321" i="1"/>
  <c r="H321" i="1" s="1"/>
  <c r="D321" i="1"/>
  <c r="G320" i="1"/>
  <c r="H320" i="1" s="1"/>
  <c r="D320" i="1"/>
  <c r="G319" i="1"/>
  <c r="H319" i="1" s="1"/>
  <c r="D319" i="1"/>
  <c r="G318" i="1"/>
  <c r="H318" i="1" s="1"/>
  <c r="D318" i="1"/>
  <c r="G317" i="1"/>
  <c r="H317" i="1" s="1"/>
  <c r="D317" i="1"/>
  <c r="G316" i="1"/>
  <c r="H316" i="1" s="1"/>
  <c r="D316" i="1"/>
  <c r="G315" i="1"/>
  <c r="H315" i="1" s="1"/>
  <c r="D315" i="1"/>
  <c r="G314" i="1"/>
  <c r="H314" i="1" s="1"/>
  <c r="D314" i="1"/>
  <c r="G313" i="1"/>
  <c r="H313" i="1" s="1"/>
  <c r="D313" i="1"/>
  <c r="G312" i="1"/>
  <c r="H312" i="1" s="1"/>
  <c r="D312" i="1"/>
  <c r="G311" i="1"/>
  <c r="H311" i="1" s="1"/>
  <c r="D311" i="1"/>
  <c r="G310" i="1"/>
  <c r="H310" i="1" s="1"/>
  <c r="D310" i="1"/>
  <c r="G309" i="1"/>
  <c r="H309" i="1" s="1"/>
  <c r="D309" i="1"/>
  <c r="G307" i="1"/>
  <c r="H307" i="1" s="1"/>
  <c r="D307" i="1"/>
  <c r="G306" i="1"/>
  <c r="H306" i="1" s="1"/>
  <c r="D306" i="1"/>
  <c r="G305" i="1"/>
  <c r="H305" i="1" s="1"/>
  <c r="D305" i="1"/>
  <c r="G304" i="1"/>
  <c r="H304" i="1" s="1"/>
  <c r="D304" i="1"/>
  <c r="G303" i="1"/>
  <c r="H303" i="1" s="1"/>
  <c r="D303" i="1"/>
  <c r="G302" i="1"/>
  <c r="H302" i="1" s="1"/>
  <c r="D302" i="1"/>
  <c r="G301" i="1"/>
  <c r="H301" i="1" s="1"/>
  <c r="D301" i="1"/>
  <c r="G300" i="1"/>
  <c r="H300" i="1" s="1"/>
  <c r="D300" i="1"/>
  <c r="G299" i="1"/>
  <c r="H299" i="1" s="1"/>
  <c r="D299" i="1"/>
  <c r="G298" i="1"/>
  <c r="H298" i="1" s="1"/>
  <c r="D298" i="1"/>
  <c r="G297" i="1"/>
  <c r="H297" i="1" s="1"/>
  <c r="D297" i="1"/>
  <c r="G296" i="1"/>
  <c r="H296" i="1" s="1"/>
  <c r="D296" i="1"/>
  <c r="G295" i="1"/>
  <c r="H295" i="1" s="1"/>
  <c r="D295" i="1"/>
  <c r="G294" i="1"/>
  <c r="H294" i="1" s="1"/>
  <c r="D294" i="1"/>
  <c r="G293" i="1"/>
  <c r="H293" i="1" s="1"/>
  <c r="D293" i="1"/>
  <c r="G292" i="1"/>
  <c r="H292" i="1" s="1"/>
  <c r="D292" i="1"/>
  <c r="G291" i="1"/>
  <c r="H291" i="1" s="1"/>
  <c r="D291" i="1"/>
  <c r="G290" i="1"/>
  <c r="H290" i="1" s="1"/>
  <c r="D290" i="1"/>
  <c r="G289" i="1"/>
  <c r="H289" i="1" s="1"/>
  <c r="D289" i="1"/>
  <c r="G288" i="1"/>
  <c r="H288" i="1" s="1"/>
  <c r="D288" i="1"/>
  <c r="G287" i="1"/>
  <c r="H287" i="1" s="1"/>
  <c r="D287" i="1"/>
  <c r="G286" i="1"/>
  <c r="H286" i="1" s="1"/>
  <c r="D286" i="1"/>
  <c r="G285" i="1"/>
  <c r="H285" i="1" s="1"/>
  <c r="D285" i="1"/>
  <c r="G284" i="1"/>
  <c r="H284" i="1" s="1"/>
  <c r="D284" i="1"/>
  <c r="G283" i="1"/>
  <c r="H283" i="1" s="1"/>
  <c r="G282" i="1"/>
  <c r="H282" i="1" s="1"/>
  <c r="D282" i="1"/>
  <c r="G281" i="1"/>
  <c r="H281" i="1" s="1"/>
  <c r="D281" i="1"/>
  <c r="G280" i="1"/>
  <c r="H280" i="1" s="1"/>
  <c r="D280" i="1"/>
  <c r="G279" i="1"/>
  <c r="H279" i="1" s="1"/>
  <c r="D279" i="1"/>
  <c r="G278" i="1"/>
  <c r="H278" i="1" s="1"/>
  <c r="D278" i="1"/>
  <c r="G277" i="1"/>
  <c r="H277" i="1" s="1"/>
  <c r="D277" i="1"/>
  <c r="G276" i="1"/>
  <c r="H276" i="1" s="1"/>
  <c r="D276" i="1"/>
  <c r="G275" i="1"/>
  <c r="H275" i="1" s="1"/>
  <c r="D275" i="1"/>
  <c r="G274" i="1"/>
  <c r="H274" i="1" s="1"/>
  <c r="D274" i="1"/>
  <c r="G273" i="1"/>
  <c r="H273" i="1" s="1"/>
  <c r="D273" i="1"/>
  <c r="G272" i="1"/>
  <c r="H272" i="1" s="1"/>
  <c r="D272" i="1"/>
  <c r="G271" i="1"/>
  <c r="H271" i="1" s="1"/>
  <c r="D271" i="1"/>
  <c r="G270" i="1"/>
  <c r="H270" i="1" s="1"/>
  <c r="D270" i="1"/>
  <c r="G269" i="1"/>
  <c r="H269" i="1" s="1"/>
  <c r="D269" i="1"/>
  <c r="G268" i="1"/>
  <c r="H268" i="1" s="1"/>
  <c r="D268" i="1"/>
  <c r="G267" i="1"/>
  <c r="H267" i="1" s="1"/>
  <c r="D267" i="1"/>
  <c r="G266" i="1"/>
  <c r="H266" i="1" s="1"/>
  <c r="D266" i="1"/>
  <c r="G265" i="1"/>
  <c r="H265" i="1" s="1"/>
  <c r="D265" i="1"/>
  <c r="G264" i="1"/>
  <c r="H264" i="1" s="1"/>
  <c r="D264" i="1"/>
  <c r="G263" i="1"/>
  <c r="H263" i="1" s="1"/>
  <c r="D263" i="1"/>
  <c r="G262" i="1"/>
  <c r="H262" i="1" s="1"/>
  <c r="D262" i="1"/>
  <c r="G261" i="1"/>
  <c r="H261" i="1" s="1"/>
  <c r="D261" i="1"/>
  <c r="G260" i="1"/>
  <c r="H260" i="1" s="1"/>
  <c r="D260" i="1"/>
  <c r="G259" i="1"/>
  <c r="H259" i="1" s="1"/>
  <c r="D259" i="1"/>
  <c r="G258" i="1"/>
  <c r="H258" i="1" s="1"/>
  <c r="D258" i="1"/>
  <c r="G257" i="1"/>
  <c r="H257" i="1" s="1"/>
  <c r="G256" i="1"/>
  <c r="H256" i="1" s="1"/>
  <c r="G255" i="1"/>
  <c r="H255" i="1" s="1"/>
  <c r="G254" i="1"/>
  <c r="H254" i="1" s="1"/>
  <c r="G253" i="1"/>
  <c r="H253" i="1" s="1"/>
  <c r="G252" i="1"/>
  <c r="H252" i="1" s="1"/>
  <c r="G251" i="1"/>
  <c r="H251" i="1" s="1"/>
  <c r="G250" i="1"/>
  <c r="H250" i="1" s="1"/>
  <c r="G249" i="1"/>
  <c r="H249" i="1" s="1"/>
  <c r="G248" i="1"/>
  <c r="H248" i="1" s="1"/>
  <c r="D248" i="1"/>
  <c r="G247" i="1"/>
  <c r="H247" i="1" s="1"/>
  <c r="D247" i="1"/>
  <c r="G246" i="1"/>
  <c r="H246" i="1" s="1"/>
  <c r="D246" i="1"/>
  <c r="G245" i="1"/>
  <c r="H245" i="1" s="1"/>
  <c r="D245" i="1"/>
  <c r="G244" i="1"/>
  <c r="H244" i="1" s="1"/>
  <c r="D244" i="1"/>
  <c r="G243" i="1"/>
  <c r="H243" i="1" s="1"/>
  <c r="D243" i="1"/>
  <c r="G242" i="1"/>
  <c r="H242" i="1" s="1"/>
  <c r="D242" i="1"/>
  <c r="G241" i="1"/>
  <c r="H241" i="1" s="1"/>
  <c r="D241" i="1"/>
  <c r="G240" i="1"/>
  <c r="H240" i="1" s="1"/>
  <c r="D240" i="1"/>
  <c r="G239" i="1"/>
  <c r="H239" i="1" s="1"/>
  <c r="D239" i="1"/>
  <c r="G238" i="1"/>
  <c r="H238" i="1" s="1"/>
  <c r="D238" i="1"/>
  <c r="G237" i="1"/>
  <c r="H237" i="1" s="1"/>
  <c r="D237" i="1"/>
  <c r="G236" i="1"/>
  <c r="H236" i="1" s="1"/>
  <c r="D236" i="1"/>
  <c r="G235" i="1"/>
  <c r="H235" i="1" s="1"/>
  <c r="D235" i="1"/>
  <c r="G234" i="1"/>
  <c r="H234" i="1" s="1"/>
  <c r="G233" i="1"/>
  <c r="H233" i="1" s="1"/>
  <c r="G232" i="1"/>
  <c r="H232" i="1" s="1"/>
  <c r="G231" i="1"/>
  <c r="H231" i="1" s="1"/>
  <c r="G230" i="1"/>
  <c r="H230" i="1" s="1"/>
  <c r="D230" i="1"/>
  <c r="G229" i="1"/>
  <c r="H229" i="1" s="1"/>
  <c r="D229" i="1"/>
  <c r="G228" i="1"/>
  <c r="H228" i="1" s="1"/>
  <c r="D228" i="1"/>
  <c r="G227" i="1"/>
  <c r="H227" i="1" s="1"/>
  <c r="D227" i="1"/>
  <c r="G226" i="1"/>
  <c r="H226" i="1" s="1"/>
  <c r="D226" i="1"/>
  <c r="G225" i="1"/>
  <c r="H225" i="1" s="1"/>
  <c r="D225" i="1"/>
  <c r="G224" i="1"/>
  <c r="H224" i="1" s="1"/>
  <c r="D224" i="1"/>
  <c r="G223" i="1"/>
  <c r="H223" i="1" s="1"/>
  <c r="D223" i="1"/>
  <c r="G222" i="1"/>
  <c r="H222" i="1" s="1"/>
  <c r="D222" i="1"/>
  <c r="G221" i="1"/>
  <c r="H221" i="1" s="1"/>
  <c r="D221" i="1"/>
  <c r="G220" i="1"/>
  <c r="H220" i="1" s="1"/>
  <c r="D220" i="1"/>
  <c r="G219" i="1"/>
  <c r="H219" i="1" s="1"/>
  <c r="D219" i="1"/>
  <c r="G218" i="1"/>
  <c r="H218" i="1" s="1"/>
  <c r="D218" i="1"/>
  <c r="G217" i="1"/>
  <c r="H217" i="1" s="1"/>
  <c r="G216" i="1"/>
  <c r="H216" i="1" s="1"/>
  <c r="D216" i="1"/>
  <c r="G215" i="1"/>
  <c r="H215" i="1" s="1"/>
  <c r="D215" i="1"/>
  <c r="G214" i="1"/>
  <c r="H214" i="1" s="1"/>
  <c r="D214" i="1"/>
  <c r="G213" i="1"/>
  <c r="H213" i="1" s="1"/>
  <c r="D213" i="1"/>
  <c r="G212" i="1"/>
  <c r="H212" i="1" s="1"/>
  <c r="D212" i="1"/>
  <c r="G211" i="1"/>
  <c r="H211" i="1" s="1"/>
  <c r="D211" i="1"/>
  <c r="G210" i="1"/>
  <c r="H210" i="1" s="1"/>
  <c r="D210" i="1"/>
  <c r="G209" i="1"/>
  <c r="H209" i="1" s="1"/>
  <c r="D209" i="1"/>
  <c r="G208" i="1"/>
  <c r="H208" i="1" s="1"/>
  <c r="D208" i="1"/>
  <c r="G207" i="1"/>
  <c r="H207" i="1" s="1"/>
  <c r="D207" i="1"/>
  <c r="H206" i="1"/>
  <c r="D206" i="1"/>
  <c r="H205" i="1"/>
  <c r="D205" i="1"/>
  <c r="H204" i="1"/>
  <c r="D204" i="1"/>
  <c r="G203" i="1"/>
  <c r="H203" i="1" s="1"/>
  <c r="G202" i="1"/>
  <c r="H202" i="1" s="1"/>
  <c r="G201" i="1"/>
  <c r="H201" i="1" s="1"/>
  <c r="G200" i="1"/>
  <c r="H200" i="1" s="1"/>
  <c r="G199" i="1"/>
  <c r="H199" i="1" s="1"/>
  <c r="G198" i="1"/>
  <c r="H198" i="1" s="1"/>
  <c r="D198" i="1"/>
  <c r="G197" i="1"/>
  <c r="H197" i="1" s="1"/>
  <c r="D197" i="1"/>
  <c r="G196" i="1"/>
  <c r="H196" i="1" s="1"/>
  <c r="G195" i="1"/>
  <c r="H195" i="1" s="1"/>
  <c r="G194" i="1"/>
  <c r="H194" i="1" s="1"/>
  <c r="G193" i="1"/>
  <c r="H193" i="1" s="1"/>
  <c r="G192" i="1"/>
  <c r="H192" i="1" s="1"/>
  <c r="G191" i="1"/>
  <c r="H191" i="1" s="1"/>
  <c r="G190" i="1"/>
  <c r="H190" i="1" s="1"/>
  <c r="D190" i="1"/>
  <c r="G189" i="1"/>
  <c r="H189" i="1" s="1"/>
  <c r="G188" i="1"/>
  <c r="H188" i="1" s="1"/>
  <c r="G187" i="1"/>
  <c r="H187" i="1" s="1"/>
  <c r="D187" i="1"/>
  <c r="G186" i="1"/>
  <c r="H186" i="1" s="1"/>
  <c r="D185" i="1"/>
  <c r="G184" i="1"/>
  <c r="H184" i="1" s="1"/>
  <c r="D184" i="1"/>
  <c r="G183" i="1"/>
  <c r="H183" i="1" s="1"/>
  <c r="D183" i="1"/>
  <c r="H182" i="1"/>
  <c r="H181" i="1"/>
  <c r="D181" i="1"/>
  <c r="G180" i="1"/>
  <c r="H180" i="1" s="1"/>
  <c r="D180" i="1"/>
  <c r="G179" i="1"/>
  <c r="H179" i="1" s="1"/>
  <c r="D179" i="1"/>
  <c r="H178" i="1"/>
  <c r="G177" i="1"/>
  <c r="H177" i="1" s="1"/>
  <c r="D177" i="1"/>
  <c r="G176" i="1"/>
  <c r="H176" i="1" s="1"/>
  <c r="D176" i="1"/>
  <c r="G175" i="1"/>
  <c r="H175" i="1" s="1"/>
  <c r="D175" i="1"/>
  <c r="G174" i="1"/>
  <c r="H174" i="1" s="1"/>
  <c r="D174" i="1"/>
  <c r="G173" i="1"/>
  <c r="H173" i="1" s="1"/>
  <c r="D173" i="1"/>
  <c r="G172" i="1"/>
  <c r="H172" i="1" s="1"/>
  <c r="D172" i="1"/>
  <c r="G171" i="1"/>
  <c r="H171" i="1" s="1"/>
  <c r="D171" i="1"/>
  <c r="G170" i="1"/>
  <c r="H170" i="1" s="1"/>
  <c r="D170" i="1"/>
  <c r="G169" i="1"/>
  <c r="H169" i="1" s="1"/>
  <c r="D169" i="1"/>
  <c r="H168" i="1"/>
  <c r="G167" i="1"/>
  <c r="H167" i="1" s="1"/>
  <c r="G166" i="1"/>
  <c r="H166" i="1" s="1"/>
  <c r="G165" i="1"/>
  <c r="H165" i="1" s="1"/>
  <c r="G164" i="1"/>
  <c r="H164" i="1" s="1"/>
  <c r="G163" i="1"/>
  <c r="H163" i="1" s="1"/>
  <c r="H162" i="1"/>
  <c r="G161" i="1"/>
  <c r="H161" i="1" s="1"/>
  <c r="D161" i="1"/>
  <c r="G160" i="1"/>
  <c r="H160" i="1" s="1"/>
  <c r="D160" i="1"/>
  <c r="G159" i="1"/>
  <c r="H159" i="1" s="1"/>
  <c r="D159" i="1"/>
  <c r="H158" i="1"/>
  <c r="D158" i="1"/>
  <c r="G157" i="1"/>
  <c r="H157" i="1" s="1"/>
  <c r="D157" i="1"/>
  <c r="H156" i="1"/>
  <c r="G155" i="1"/>
  <c r="H155" i="1" s="1"/>
  <c r="G154" i="1"/>
  <c r="H154" i="1" s="1"/>
  <c r="G153" i="1"/>
  <c r="H153" i="1" s="1"/>
  <c r="G152" i="1"/>
  <c r="H152" i="1" s="1"/>
  <c r="D152" i="1"/>
  <c r="G151" i="1"/>
  <c r="H151" i="1" s="1"/>
  <c r="D151" i="1"/>
  <c r="G150" i="1"/>
  <c r="H150" i="1" s="1"/>
  <c r="D150" i="1"/>
  <c r="D149" i="1"/>
  <c r="G148" i="1"/>
  <c r="H148" i="1" s="1"/>
  <c r="D148" i="1"/>
  <c r="H147" i="1"/>
  <c r="E146" i="1"/>
  <c r="D146" i="1"/>
  <c r="G145" i="1"/>
  <c r="H145" i="1" s="1"/>
  <c r="D145" i="1"/>
  <c r="H144" i="1"/>
  <c r="G143" i="1"/>
  <c r="H143" i="1" s="1"/>
  <c r="G142" i="1"/>
  <c r="H142" i="1" s="1"/>
  <c r="G141" i="1"/>
  <c r="H141" i="1" s="1"/>
  <c r="H140" i="1"/>
  <c r="G139" i="1"/>
  <c r="H139" i="1" s="1"/>
  <c r="G138" i="1"/>
  <c r="H138" i="1" s="1"/>
  <c r="G137" i="1"/>
  <c r="H137" i="1" s="1"/>
  <c r="D137" i="1"/>
  <c r="G136" i="1"/>
  <c r="H136" i="1" s="1"/>
  <c r="G135" i="1"/>
  <c r="H135" i="1" s="1"/>
  <c r="D135" i="1"/>
  <c r="G134" i="1"/>
  <c r="H134" i="1" s="1"/>
  <c r="D133" i="1"/>
  <c r="G132" i="1"/>
  <c r="H132" i="1" s="1"/>
  <c r="D132" i="1"/>
  <c r="G131" i="1"/>
  <c r="H131" i="1" s="1"/>
  <c r="D131" i="1"/>
  <c r="G130" i="1"/>
  <c r="H130" i="1" s="1"/>
  <c r="D130" i="1"/>
  <c r="H126" i="1"/>
  <c r="D126" i="1"/>
  <c r="G125" i="1"/>
  <c r="H125" i="1" s="1"/>
  <c r="D125" i="1"/>
  <c r="H124" i="1"/>
  <c r="D124" i="1"/>
  <c r="G123" i="1"/>
  <c r="H123" i="1" s="1"/>
  <c r="D123" i="1"/>
  <c r="G122" i="1"/>
  <c r="H122" i="1" s="1"/>
  <c r="D122" i="1"/>
  <c r="G121" i="1"/>
  <c r="H121" i="1" s="1"/>
  <c r="D121" i="1"/>
  <c r="G120" i="1"/>
  <c r="H120" i="1" s="1"/>
  <c r="D120" i="1"/>
  <c r="H119" i="1"/>
  <c r="D119" i="1"/>
  <c r="G118" i="1"/>
  <c r="H118" i="1" s="1"/>
  <c r="D118" i="1"/>
  <c r="G117" i="1"/>
  <c r="H117" i="1" s="1"/>
  <c r="D117" i="1"/>
  <c r="G116" i="1"/>
  <c r="H116" i="1" s="1"/>
  <c r="D116" i="1"/>
  <c r="G115" i="1"/>
  <c r="H115" i="1" s="1"/>
  <c r="D115" i="1"/>
  <c r="L114" i="1"/>
  <c r="G114" i="1"/>
  <c r="H114" i="1" s="1"/>
  <c r="H113" i="1"/>
  <c r="D113" i="1"/>
  <c r="L112" i="1"/>
  <c r="M112" i="1" s="1"/>
  <c r="G112" i="1"/>
  <c r="H112" i="1" s="1"/>
  <c r="D112" i="1"/>
  <c r="G111" i="1"/>
  <c r="H111" i="1" s="1"/>
  <c r="D111" i="1"/>
  <c r="G110" i="1"/>
  <c r="H110" i="1" s="1"/>
  <c r="D110" i="1"/>
  <c r="G109" i="1"/>
  <c r="H109" i="1" s="1"/>
  <c r="D109" i="1"/>
  <c r="G108" i="1"/>
  <c r="H108" i="1" s="1"/>
  <c r="G107" i="1"/>
  <c r="H107" i="1" s="1"/>
  <c r="G106" i="1"/>
  <c r="H106" i="1" s="1"/>
  <c r="G105" i="1"/>
  <c r="H105" i="1" s="1"/>
  <c r="D105" i="1"/>
  <c r="G104" i="1"/>
  <c r="H104" i="1" s="1"/>
  <c r="D104" i="1"/>
  <c r="G103" i="1"/>
  <c r="H103" i="1" s="1"/>
  <c r="D103" i="1"/>
  <c r="G102" i="1"/>
  <c r="H102" i="1" s="1"/>
  <c r="D102" i="1"/>
  <c r="G101" i="1"/>
  <c r="H101" i="1" s="1"/>
  <c r="G100" i="1"/>
  <c r="H100" i="1" s="1"/>
  <c r="G99" i="1"/>
  <c r="H99" i="1" s="1"/>
  <c r="D99" i="1"/>
  <c r="H98" i="1"/>
  <c r="D98" i="1"/>
  <c r="H97" i="1"/>
  <c r="D97" i="1"/>
  <c r="G96" i="1"/>
  <c r="H96" i="1" s="1"/>
  <c r="D96" i="1"/>
  <c r="G95" i="1"/>
  <c r="H95" i="1" s="1"/>
  <c r="D95" i="1"/>
  <c r="G94" i="1"/>
  <c r="H94" i="1" s="1"/>
  <c r="D94" i="1"/>
  <c r="G93" i="1"/>
  <c r="H93" i="1" s="1"/>
  <c r="D93" i="1"/>
  <c r="G92" i="1"/>
  <c r="H92" i="1" s="1"/>
  <c r="D92" i="1"/>
  <c r="G91" i="1"/>
  <c r="H91" i="1" s="1"/>
  <c r="D91" i="1"/>
  <c r="D90" i="1"/>
  <c r="G89" i="1"/>
  <c r="H89" i="1" s="1"/>
  <c r="E88" i="1"/>
  <c r="D88" i="1"/>
  <c r="H87" i="1"/>
  <c r="D87" i="1"/>
  <c r="H86" i="1"/>
  <c r="D86" i="1"/>
  <c r="H85" i="1"/>
  <c r="D85" i="1"/>
  <c r="H84" i="1"/>
  <c r="D84" i="1"/>
  <c r="H83" i="1"/>
  <c r="D83" i="1"/>
  <c r="H82" i="1"/>
  <c r="H81" i="1"/>
  <c r="D81" i="1"/>
  <c r="H80" i="1"/>
  <c r="D80" i="1"/>
  <c r="H79" i="1"/>
  <c r="H78" i="1"/>
  <c r="D78" i="1"/>
  <c r="H77" i="1"/>
  <c r="D77" i="1"/>
  <c r="H76" i="1"/>
  <c r="D75" i="1"/>
  <c r="H74" i="1"/>
  <c r="H73" i="1"/>
  <c r="H72" i="1"/>
  <c r="D72" i="1"/>
  <c r="H71" i="1"/>
  <c r="D71" i="1"/>
  <c r="H70" i="1"/>
  <c r="D70" i="1"/>
  <c r="H69" i="1"/>
  <c r="H68" i="1"/>
  <c r="D68" i="1"/>
  <c r="H67" i="1"/>
  <c r="H66" i="1"/>
  <c r="H65" i="1"/>
  <c r="E64" i="1"/>
  <c r="D64" i="1"/>
  <c r="D63" i="1"/>
  <c r="G62" i="1"/>
  <c r="H62" i="1" s="1"/>
  <c r="G61" i="1"/>
  <c r="H61" i="1" s="1"/>
  <c r="D61" i="1"/>
  <c r="G60" i="1"/>
  <c r="H60" i="1" s="1"/>
  <c r="D60" i="1"/>
  <c r="H59" i="1"/>
  <c r="G58" i="1"/>
  <c r="H58" i="1" s="1"/>
  <c r="D58" i="1"/>
  <c r="G57" i="1"/>
  <c r="H57" i="1" s="1"/>
  <c r="G56" i="1"/>
  <c r="H56" i="1" s="1"/>
  <c r="G55" i="1"/>
  <c r="H55" i="1" s="1"/>
  <c r="H54" i="1"/>
  <c r="D54" i="1"/>
  <c r="G53" i="1"/>
  <c r="H53" i="1" s="1"/>
  <c r="D53" i="1"/>
  <c r="H52" i="1"/>
  <c r="D52" i="1"/>
  <c r="H51" i="1"/>
  <c r="G50" i="1"/>
  <c r="H50" i="1" s="1"/>
  <c r="D50" i="1"/>
  <c r="H49" i="1"/>
  <c r="G48" i="1"/>
  <c r="H48" i="1" s="1"/>
  <c r="D48" i="1"/>
  <c r="H47" i="1"/>
  <c r="D47" i="1"/>
  <c r="G46" i="1"/>
  <c r="H46" i="1" s="1"/>
  <c r="G45" i="1"/>
  <c r="H45" i="1" s="1"/>
  <c r="G44" i="1"/>
  <c r="H44" i="1" s="1"/>
  <c r="G43" i="1"/>
  <c r="H43" i="1" s="1"/>
  <c r="G42" i="1"/>
  <c r="H42" i="1" s="1"/>
  <c r="D42" i="1"/>
  <c r="G41" i="1"/>
  <c r="H41" i="1" s="1"/>
  <c r="D41" i="1"/>
  <c r="G40" i="1"/>
  <c r="H40" i="1" s="1"/>
  <c r="D40" i="1"/>
  <c r="G39" i="1"/>
  <c r="H39" i="1" s="1"/>
  <c r="G38" i="1"/>
  <c r="H38" i="1" s="1"/>
  <c r="D38" i="1"/>
  <c r="G37" i="1"/>
  <c r="H37" i="1" s="1"/>
  <c r="D37" i="1"/>
  <c r="G36" i="1"/>
  <c r="H36" i="1" s="1"/>
  <c r="D36" i="1"/>
  <c r="G35" i="1"/>
  <c r="H35" i="1" s="1"/>
  <c r="D35" i="1"/>
  <c r="D34" i="1"/>
  <c r="G33" i="1"/>
  <c r="H33" i="1" s="1"/>
  <c r="G32" i="1"/>
  <c r="H32" i="1" s="1"/>
  <c r="D32" i="1"/>
  <c r="E31" i="1"/>
  <c r="D31" i="1"/>
  <c r="G30" i="1"/>
  <c r="H30" i="1" s="1"/>
  <c r="D30" i="1"/>
  <c r="E29" i="1"/>
  <c r="D29" i="1"/>
  <c r="G28" i="1"/>
  <c r="H28" i="1" s="1"/>
  <c r="D28" i="1"/>
  <c r="G27" i="1"/>
  <c r="H27" i="1" s="1"/>
  <c r="D27" i="1"/>
  <c r="G26" i="1"/>
  <c r="H26" i="1" s="1"/>
  <c r="D26" i="1"/>
  <c r="G25" i="1"/>
  <c r="H25" i="1" s="1"/>
  <c r="D25" i="1"/>
  <c r="G24" i="1"/>
  <c r="H24" i="1" s="1"/>
  <c r="D24" i="1"/>
  <c r="G23" i="1"/>
  <c r="H23" i="1" s="1"/>
  <c r="D23" i="1"/>
  <c r="G22" i="1"/>
  <c r="H22" i="1" s="1"/>
  <c r="E21" i="1"/>
  <c r="D21" i="1"/>
  <c r="G20" i="1"/>
  <c r="H20" i="1" s="1"/>
  <c r="G19" i="1"/>
  <c r="H19" i="1" s="1"/>
  <c r="D19" i="1"/>
  <c r="E18" i="1"/>
  <c r="D18" i="1"/>
  <c r="G17" i="1"/>
  <c r="H17" i="1" s="1"/>
  <c r="D17" i="1"/>
  <c r="G16" i="1"/>
  <c r="H16" i="1" s="1"/>
  <c r="D16" i="1"/>
  <c r="G15" i="1"/>
  <c r="H15" i="1" s="1"/>
  <c r="D15" i="1"/>
  <c r="G14" i="1"/>
  <c r="H14" i="1" s="1"/>
  <c r="G13" i="1"/>
  <c r="H13" i="1" s="1"/>
  <c r="D13" i="1"/>
  <c r="G12" i="1"/>
  <c r="H12" i="1" s="1"/>
  <c r="D12" i="1"/>
  <c r="G11" i="1"/>
  <c r="H11" i="1" s="1"/>
  <c r="G10" i="1"/>
  <c r="H10" i="1" s="1"/>
  <c r="G9" i="1"/>
  <c r="H9" i="1" s="1"/>
  <c r="D9" i="1"/>
  <c r="G8" i="1"/>
  <c r="H8" i="1" s="1"/>
  <c r="D8" i="1"/>
  <c r="G7" i="1"/>
  <c r="H7" i="1" s="1"/>
  <c r="D7" i="1"/>
  <c r="E6" i="1"/>
</calcChain>
</file>

<file path=xl/sharedStrings.xml><?xml version="1.0" encoding="utf-8"?>
<sst xmlns="http://schemas.openxmlformats.org/spreadsheetml/2006/main" count="2304" uniqueCount="866">
  <si>
    <t xml:space="preserve">     Phụ biểu 10/CH </t>
  </si>
  <si>
    <t>DANH MỤC CÔNG TRÌNH, DỰ ÁN ĐIỀU CHỈNH QUY HOẠCH ĐẾN NĂM 2030 HUYỆN SÔNG HINH - TỈNH PHÚ YÊN</t>
  </si>
  <si>
    <t xml:space="preserve">
TT</t>
  </si>
  <si>
    <t>Hạng mục</t>
  </si>
  <si>
    <t>Địa điểm (xã, thị trấn)</t>
  </si>
  <si>
    <t>Diện tích năm 2030 (ha)</t>
  </si>
  <si>
    <t>Kết quả thực hiện (ha)</t>
  </si>
  <si>
    <t>Điều chỉnh đến năm 2030</t>
  </si>
  <si>
    <t>Ghi chú</t>
  </si>
  <si>
    <t>Diện tích (ha)</t>
  </si>
  <si>
    <t>Tăng (+), giảm (-)</t>
  </si>
  <si>
    <t xml:space="preserve">Đất nông nghiệp </t>
  </si>
  <si>
    <t>a</t>
  </si>
  <si>
    <t>Mở rộng đất trồng lúa nước</t>
  </si>
  <si>
    <t>-</t>
  </si>
  <si>
    <t>Mở rộng đất trồng lúa nước tại buôn Lê Diêm, La Bách (tưới từ kênh tưới hồ La Bách)</t>
  </si>
  <si>
    <t>Hai Riêng</t>
  </si>
  <si>
    <t>Mở rộng đất trồng lúa nước buôn Học (tưới từ trạm bơm buôn Học)</t>
  </si>
  <si>
    <t>Ea Lâm</t>
  </si>
  <si>
    <t>Mở rộng đất trồng lúa nước buôn Bai (tưới từ trạm bơm Ea Lâm 2)</t>
  </si>
  <si>
    <t>Mở rộng đất trồng lúa nước thôn Mả Vôi (tưới từ trạm bơm Mả Vôi)</t>
  </si>
  <si>
    <t>Đức Bình Tây</t>
  </si>
  <si>
    <t>Mở rộng đất trồng lúa thôn Đồng Phú (tưới từ trạm bơm Đồng Phú và kênh thủy lợi Sông Ba Hạ giai đoạn 3)</t>
  </si>
  <si>
    <t>Sản ủi đồng ruộng buôn Bầu (tưới từ trạm bơm buôn Bầu)</t>
  </si>
  <si>
    <t>Ea Bá</t>
  </si>
  <si>
    <t>Mở rộng đất trồng lúa nước (khu vực sau Nhà máy thủy điện Sông Hinh)</t>
  </si>
  <si>
    <t>Sơn Giang</t>
  </si>
  <si>
    <t>Mở rộng đất trồng lúa nước (Bình Giang 15 ha, Chí Thán 7 ha) lấy nước từ các hợp thủy</t>
  </si>
  <si>
    <t>Đức Bình Đông</t>
  </si>
  <si>
    <t>Giao đất dự án san ủi đồng ruộng và hệ thống kênh tưới cánh đồng buôn Đức Mùi</t>
  </si>
  <si>
    <t>Ea Trol</t>
  </si>
  <si>
    <t>San ủi đồng ruộng tại buôn Bầu (giáp chân hồ buôn Đức)</t>
  </si>
  <si>
    <t>Mở rộng đất trồng lúa nước (tưới từ trạm bơm hồ trung tâm và buôn Krông xã Ea Bia)</t>
  </si>
  <si>
    <t>Ea Bia</t>
  </si>
  <si>
    <t>b</t>
  </si>
  <si>
    <t>Mở rộng đất trồng cây hàng năm khác</t>
  </si>
  <si>
    <t>Khai thác từ đất chưa sử dụng (Ea Lâm 5,0 ha; Ea Bá 12,5 ha; Sơn Giang 65,0 ha; Ea Bia 3,6 ha)</t>
  </si>
  <si>
    <t xml:space="preserve">Ea Lâm, Ea Bá, Sơn Giang, Ea Trol </t>
  </si>
  <si>
    <t>Chuyển từ đất trồng cây lâu năm</t>
  </si>
  <si>
    <t>Khu đất 49 ha, thôn BÌnh  Yên, Sông Hinh</t>
  </si>
  <si>
    <t>Sông Hinh</t>
  </si>
  <si>
    <t>TTr số 15/TTr-UBND, ngày 26/2/2024 của UBND xã</t>
  </si>
  <si>
    <t>c</t>
  </si>
  <si>
    <t>Mở rộng đất trồng cây lâu năm</t>
  </si>
  <si>
    <t xml:space="preserve">Chuyển đổi từ đất trồng lúa </t>
  </si>
  <si>
    <t>TT, Đức Bình Tây, Sơn Giang, 
Đức Bình Đông, Ea Trol</t>
  </si>
  <si>
    <t>Chuyển đổi từ đất trồng cây hàng năm (trong đó vùng nguyên liệu cho nhà máy chế biến hoa quả và đóng gói trai cây xuất khẩu 300,0 ha)</t>
  </si>
  <si>
    <t>11 xã, thị trấn</t>
  </si>
  <si>
    <t>KH TH 21-25</t>
  </si>
  <si>
    <t>Chuyển từ đất rừng phòng hộ ngoài ranh giới 3 loại rừng (Ea Bar 76 ha, Ea Trol 12 ha, Sông Hinh 105 ha)</t>
  </si>
  <si>
    <t>Ea Bar, Ea Trol, Sông Hinh</t>
  </si>
  <si>
    <t>Chuyển từ đất rừng sản xuất ngoài ranh giới 3 loại rừng</t>
  </si>
  <si>
    <t>Chuyển từ đất cơ sở sản xuất kinh doanh (đất Công ty cà phê Ea Bá trả lại)</t>
  </si>
  <si>
    <t>Ea Bar</t>
  </si>
  <si>
    <t>Đang triển khai</t>
  </si>
  <si>
    <t>Chuyển từ đất sản xuất VLXD, làm đồ gốm</t>
  </si>
  <si>
    <t>Đang triển khai.</t>
  </si>
  <si>
    <t>Khai thác từ đất chưa sử dụng (thị trấn 0,38 ha; Ea Lâm 1,0 ha; Ea Bá 111,0 ha; Sơn Giang 35,0 ha; Ea Bar 1,5 ha; Ea Trol 15,9 ha; Sông Hinh 65,13 ha)</t>
  </si>
  <si>
    <t>TT, Ea Lâm, Ea Bá, Sơn Giang, 
Ea Bar, Ea Trol, Sông Hinh</t>
  </si>
  <si>
    <t>d</t>
  </si>
  <si>
    <t>Mở rộng đất phòng hộ</t>
  </si>
  <si>
    <t>Chuyển đổi từ đất rừng sản xuất sang (Sơn Giang 12,0 ha, Ea Trol 680,0 ha)</t>
  </si>
  <si>
    <t>Ea Trol, Sông Hinh, Sơn Giang</t>
  </si>
  <si>
    <t>e</t>
  </si>
  <si>
    <t>Mở rộng đất rừng sản xuất</t>
  </si>
  <si>
    <t>Chuyển từ đất sản xuất nông nghiệp (Ea Lâm 106,5 ha; Ea Bá 145,0 ha; Sơn Giang 400,0 ha; Đức Bình Đông 778,0 ha; Ea Bar 62,0 ha; Ea Trol 550,0 ha; Sông Hinh 560,0 ha; Ea Ly 492,0 ha; Ea Bia 51,5 ha)</t>
  </si>
  <si>
    <t>Trừ xã Đức Bình Tây và thị trấn</t>
  </si>
  <si>
    <t>Khai thác từ đất chưa sử dụng (Ea Bá 2,65 ha; Sơn Giang 10,0 ha; Ea Trol 87,0 ha)</t>
  </si>
  <si>
    <t>Ea Bá, Sơn Giang, Ea Trol</t>
  </si>
  <si>
    <t>Sơn Giang thực hiên khoảng 5 ha</t>
  </si>
  <si>
    <t>f</t>
  </si>
  <si>
    <t>Đất nông nghiệp khác</t>
  </si>
  <si>
    <t xml:space="preserve">Trang trại chăn nuôi buôn Bai </t>
  </si>
  <si>
    <t>Trang trại chăn nuôi Ea Lâm 1</t>
  </si>
  <si>
    <t>Đã thực hiện</t>
  </si>
  <si>
    <t>Trang trại chăn nuôi Ea Lâm 2</t>
  </si>
  <si>
    <t xml:space="preserve">Trang trại chăn nuôi buôn Quang Dù </t>
  </si>
  <si>
    <t xml:space="preserve">Trang trại nông nghiệp buôn Ken </t>
  </si>
  <si>
    <t>Khu chăn nuôi buôn Chao</t>
  </si>
  <si>
    <t>Khu chăn nuôi Buôn Ken</t>
  </si>
  <si>
    <t>Trang trại chăn nuôi thôn Tân Lập (Tô Thanh Nhất)</t>
  </si>
  <si>
    <t xml:space="preserve">Trang trại chăn nuôi công nghệ cao Sông Hinh </t>
  </si>
  <si>
    <t>buôn Thung - Đức Bình Đông</t>
  </si>
  <si>
    <t>Trang trại bò công nghệ cao</t>
  </si>
  <si>
    <t>thôn Tân lập - Đức Bình Đông</t>
  </si>
  <si>
    <t>Sân tập kết nông sản tại thôn Hiệp Hòa</t>
  </si>
  <si>
    <t xml:space="preserve">Trang trại chăn nuôi thôn Ea Din </t>
  </si>
  <si>
    <t>Đã có chủ trương, đang thực hiện</t>
  </si>
  <si>
    <t>Trạng trại chăn nuôi buôn Quen</t>
  </si>
  <si>
    <t>Trang trại chăn nuôi kết hợp nông nghiệp hửu cơ Ea Bar 2</t>
  </si>
  <si>
    <t>buôn Trinh - Ea Bar</t>
  </si>
  <si>
    <t>Trạng trại chăn nuôi buôn Trinh</t>
  </si>
  <si>
    <t>Trang trại chăn nuôi kết hợp nông nghiệp hửu cơ</t>
  </si>
  <si>
    <t>Ea Bá - Ea Bar</t>
  </si>
  <si>
    <t>Trang trại chăn nuôi Ea Trol 3</t>
  </si>
  <si>
    <t xml:space="preserve">Trang trại chăn nuôi </t>
  </si>
  <si>
    <t>Trang trại chăn nuôi Tổ Hợp Xanh</t>
  </si>
  <si>
    <t>Ea Ly</t>
  </si>
  <si>
    <t>Trang trại chăn nuôi công nghệ cao Sông Hinh 1</t>
  </si>
  <si>
    <t>buôn Zô - Ea Ly</t>
  </si>
  <si>
    <t>Trang trại chăn nuôi công nghệ cao Sông Hinh 2</t>
  </si>
  <si>
    <t>Trang trại chăn nuôi buôn Zô</t>
  </si>
  <si>
    <t>Trang trại chăn nuôi thôn 2/4</t>
  </si>
  <si>
    <t>Tân Yên - Ea Ly</t>
  </si>
  <si>
    <t>Khu vực nuôi chim yến tập trung</t>
  </si>
  <si>
    <t>Đất nông nghiệp khác (vườn ươm cây giống thửa 38 tờ số 2)</t>
  </si>
  <si>
    <t>Khu vực nuôi chim yến và chuồng trại chăn nuôi hộ gia đình (Hai Riêng 25,0 ha; Ea Lâm 3,0 ha; Đức Bình Tây 15,0 ha; Ea Bá 7,0 ha; Sơn Giang 13,0 ha; Đức Bình Đông 13,0 ha; Ea Bar 33,0 ha; Ea Trol 20,0 ha; Sông Hinh 15,0 ha; Ea Ly 33 ha; Ea Bia 3,0 ha)</t>
  </si>
  <si>
    <t>9 xã, thị trấn Ea Ly, Hai Riêng</t>
  </si>
  <si>
    <t>Bổ sung theo TTr số 15/TTr-UBND, ngày 26/2/2024 của UBND xã Sông Hinh</t>
  </si>
  <si>
    <t xml:space="preserve">Đất phi nông nghiệp </t>
  </si>
  <si>
    <t>Đất quốc phòng</t>
  </si>
  <si>
    <t>Thao trường bắn cụm xã tại buôn Trinh</t>
  </si>
  <si>
    <t>Đang triển khai; Điều chỉnh lại mốc ranh giới</t>
  </si>
  <si>
    <r>
      <t xml:space="preserve">Khu vực quốc phòng 2 tại Hòn Cồ </t>
    </r>
    <r>
      <rPr>
        <i/>
        <sz val="12"/>
        <rFont val="Times New Roman"/>
        <family val="1"/>
      </rPr>
      <t>(không tính diện tích tăng thêm)</t>
    </r>
  </si>
  <si>
    <t>buôn Đức Mùi - Ea Trol</t>
  </si>
  <si>
    <t>Đang triển khai hoàn thiện thủ tục đất đai</t>
  </si>
  <si>
    <t>Khu vực quốc phòng 3 tại buôn Bầu (Sở chỉ huy cơ bản huyện)</t>
  </si>
  <si>
    <t>buôn Bầu - Ea Trol</t>
  </si>
  <si>
    <t>Điều chỉnh lại mốc ranh giới</t>
  </si>
  <si>
    <t>Căn cứ chiến đấu, xã Ea Trol, diện tích 30,0 ha. Hiện trạng đất xã quản lý và hộ gia đình.</t>
  </si>
  <si>
    <t>Thao trường huấn luyện huyện Sông Hinh</t>
  </si>
  <si>
    <t>Bổ sung mới</t>
  </si>
  <si>
    <t xml:space="preserve">Khu vực quốc phòng 4 </t>
  </si>
  <si>
    <t>Kinh Tế 2 - Ea Trol</t>
  </si>
  <si>
    <r>
      <t>Công trình chiến đấu 1 tai khu phố 3</t>
    </r>
    <r>
      <rPr>
        <i/>
        <sz val="12"/>
        <rFont val="Times New Roman"/>
        <family val="1"/>
      </rPr>
      <t xml:space="preserve"> (hiện trạng đã có 2,32 ha)</t>
    </r>
  </si>
  <si>
    <t>Thao trường huấn luyện và bắn súng bộ binh (thôn Vạn Giang)</t>
  </si>
  <si>
    <t>Vạn Giang - Sơn Giang</t>
  </si>
  <si>
    <t>Chưa thực hiện</t>
  </si>
  <si>
    <t>Thao trường huấn luyện cụm xã Sơn Giang, diện tích 4,0 ha thuộc đất UBND xã Sơn Giang.</t>
  </si>
  <si>
    <t>Công trình chiến đấu 2 (thôn Suối Biểu)</t>
  </si>
  <si>
    <t>Suối Biểu - Sơn Giang</t>
  </si>
  <si>
    <t>Trường bắn, thao trường huấn luyện cụm xã (thôn Tân Lập)</t>
  </si>
  <si>
    <t>Tân Lập - Đức Bình Đông</t>
  </si>
  <si>
    <t>Trường bắn, thao trường huấn luyện cụm xã Đức Bình Đông, xã Đức Bình Đông thuộc đất UBND xã Quản lý</t>
  </si>
  <si>
    <t>Công trình chiến đấu 3 (thôn Tân Lập)</t>
  </si>
  <si>
    <t>Trận điạ Phòng không 12,7mm, xã Đức Bình Đông, diện tích 3,0 ha thuộc đất UBND xã quản lý.</t>
  </si>
  <si>
    <t>Đất an ninh</t>
  </si>
  <si>
    <t>Công an huyện Sông Hinh</t>
  </si>
  <si>
    <t>Chưa xác định</t>
  </si>
  <si>
    <t>Bổ sung mới (CV số 682/CAT-PH10, ngày 27/02/2024)</t>
  </si>
  <si>
    <t>Cơ sở làm việc Đội Cảnh sát PCCC&amp;CNCH khu vực huyện Sông Hinh</t>
  </si>
  <si>
    <t>Điều chỉnh thay đổi vị trí, diện tích (CV số 1452/CAT-PH10, ngày 16/4/2024)</t>
  </si>
  <si>
    <t>Y/c bổ sung thêm diện tích</t>
  </si>
  <si>
    <t>Trụ sở công an xã Ea Lâm</t>
  </si>
  <si>
    <t>Trụ sở công an xã Đức Bình Tây</t>
  </si>
  <si>
    <t>Điều chỉnh diện tích theo thực tế đo đạc (CV số 682/CAT-PH10, ngày 27/02/2024)</t>
  </si>
  <si>
    <t>Trụ sở công an xã Ea Bá</t>
  </si>
  <si>
    <t>(CV số 682/CAT-PH10, ngày 27/02/2024)</t>
  </si>
  <si>
    <t>Trụ sở công an xã Sơn Giang</t>
  </si>
  <si>
    <t>Điều chỉnh thay đổi vị trí, diện tích (CV số 682/CAT-PH10, ngày 27/02/2024)</t>
  </si>
  <si>
    <t>Trụ sở công an xã Đức Bình Đông</t>
  </si>
  <si>
    <t>Thay đổi vị trí</t>
  </si>
  <si>
    <t>Trụ sở công an xã Ea Bar</t>
  </si>
  <si>
    <t>Điều chỉnh thay đổi vị trí, diện tích (CV số 682/CAT-PH10, ngày 27/02/2024); Làm rõ ý kiến của Sở TNMT Cv số 892/STN, ngày 6/3/2024)</t>
  </si>
  <si>
    <t>Lầy toàn bộ từ đất DSH 0,12ha</t>
  </si>
  <si>
    <t>Trụ sở công an xã Ea Trol</t>
  </si>
  <si>
    <t>Trụ sở công an xã Sông Hinh</t>
  </si>
  <si>
    <t>Thay đổi vị trí, nhưng vẫn thuộc đất TSC (UBND xã)</t>
  </si>
  <si>
    <t>Trụ sở công an thị trấn Ea Ly</t>
  </si>
  <si>
    <t>Trụ sở công an xã Ea Bia</t>
  </si>
  <si>
    <t xml:space="preserve"> (CV số 682/CAT-PH10, ngày 27/02/2024)</t>
  </si>
  <si>
    <t>Đất cụm công nghiệp</t>
  </si>
  <si>
    <t>Mở rộng cụm công nghiệp Hai riêng</t>
  </si>
  <si>
    <t>Đức Bình Tây, Ea Bia</t>
  </si>
  <si>
    <t>Đất thương mại dịch vụ</t>
  </si>
  <si>
    <t>TT thương mại tại phân khu 1 và 2 theo quy hoạch chung đô thị (TMDV-1, TM-4)</t>
  </si>
  <si>
    <t>Mở rộng cửa hàng xăng dầu Sông Hinh tại Khu phố 10</t>
  </si>
  <si>
    <t>QHXD không phù hợp (đất Y tế)</t>
  </si>
  <si>
    <t>Cửa hàng xăng dầu Tây Hai Riêng</t>
  </si>
  <si>
    <t>Bán đấu giá thuê đất TMDV thửa số 42 tờ bản đồ số 102</t>
  </si>
  <si>
    <t>Bán đấu giá thuê đất TMDV (đất trường Nguyễn Du)</t>
  </si>
  <si>
    <t>Đất thương mại dịch vụ khu đô thị hồ trung tâm (DV01.01 và DV01.02)</t>
  </si>
  <si>
    <t>Đang được điều chỉnh lại theo PA của nhà đầu tư</t>
  </si>
  <si>
    <t>Cửa hàng xăng dầu Bắc Hai Riêng tại Khu phố 3</t>
  </si>
  <si>
    <t>Vbản số 653/XDDKPY-KHĐT, ngày 18/3/2024 của Cty CP xăng dầu khí Phú Yên. (Trùng với vị trí đất PCCC -CAN)</t>
  </si>
  <si>
    <t>2024-2026;
Chuyển từ đất HNK</t>
  </si>
  <si>
    <t>Trùng với vị trí đất PCCC -CAN</t>
  </si>
  <si>
    <t>Đất thương mại, dịch vụ (Khu đất Chi nhánh NH Chính sách xã hội tỉnh Phý Yên</t>
  </si>
  <si>
    <t>Tờ trình số 143/TTr-NHCS, ngày 14/3/2024 của NHCSXH tỉnh Phú Yên (Chuyển từ đất DTS)</t>
  </si>
  <si>
    <t>Chuyển từ đất DTS</t>
  </si>
  <si>
    <t xml:space="preserve">Trụ sở hợp tác xã nông nghiệp </t>
  </si>
  <si>
    <t xml:space="preserve">Khu TMDV dọc 2 bên đường quốc lộ 19C </t>
  </si>
  <si>
    <t>Quang Dù - Đức Bình Tây</t>
  </si>
  <si>
    <t>Trụ sở HTX nông nghiệp tại thôn Đồng Phú</t>
  </si>
  <si>
    <t>Khu thương mại dịch vụ suối Ea Lbar</t>
  </si>
  <si>
    <t>Trạm cân nông sản (thôn Phước Lộc)</t>
  </si>
  <si>
    <t>Đề nghị bỏ và Quy hoạch sang đất ở</t>
  </si>
  <si>
    <t>Trụ sở hợp tác xã nông nghiệp (thôn Vĩnh Lương)</t>
  </si>
  <si>
    <t>Khu du lịch sinh thái Ma Re (thôn Tân Lập)</t>
  </si>
  <si>
    <t>Khu du lịch sinh thái hồ thủy điện Sông Hinh</t>
  </si>
  <si>
    <t>Khu du lịch sinh thái khu vực suối Ea Mbar</t>
  </si>
  <si>
    <t xml:space="preserve">Văn phòng Công ty TMDV Hoàng Anh Dũng Nữ </t>
  </si>
  <si>
    <t>Đất TMDV gần khu trung xã và trạm dừng nghỉ trên quốc lộ 29</t>
  </si>
  <si>
    <t>Khu du lịch sinh thái tại buôn Thứ</t>
  </si>
  <si>
    <t>TB số 419/TB-UBND, ngày 11/10/2022 của UBND huyện Sông Hinh (Chuyển từ đất CLN)</t>
  </si>
  <si>
    <t>Chuyển từ đất CLN</t>
  </si>
  <si>
    <t>Đất TMDV thôn Tân An</t>
  </si>
  <si>
    <t>Tân An - Ea Bar</t>
  </si>
  <si>
    <t>Điểm dừng nghỉ Buôn Đức</t>
  </si>
  <si>
    <t xml:space="preserve">Khu du lịch sinh thái thác Drai Tang </t>
  </si>
  <si>
    <t>Khu thương mại dịch vụ dọc đường đi thác Drai Tang</t>
  </si>
  <si>
    <t>Xem xét bổ sung theo thực tế</t>
  </si>
  <si>
    <t>Trạm cân nông sản buôn Đức Mùi</t>
  </si>
  <si>
    <t>Cửa hàng xăng dầu Ea Trol tại KM 135+750 (trái tuyến) QL19C</t>
  </si>
  <si>
    <t>Vbản số 603/XDDKPY-KHĐT, ngày 11/3/2024 của Cty CP xăng dầu khí Phú Yên.</t>
  </si>
  <si>
    <t>2024-2026</t>
  </si>
  <si>
    <t>Khu du lịch nghỉ dưỡng thác H'Ly</t>
  </si>
  <si>
    <t>Trạm cân nông sản thôn Ea Ngao</t>
  </si>
  <si>
    <t xml:space="preserve">Cửa hàng bán lẻ xăng dầu thôn 2/4 thửa số 51 tờ bản đồ 126                                               </t>
  </si>
  <si>
    <t>Đang triển khai (Cty Nam Dương)</t>
  </si>
  <si>
    <t>Cửa hàng bán lẻ xăng dầu Nam Vương</t>
  </si>
  <si>
    <t>Trạm cân nông sản</t>
  </si>
  <si>
    <t xml:space="preserve">Đất thương mại dịch vụ trong khu K3 (DV 5) </t>
  </si>
  <si>
    <t>Đất TMDV theo QH chung đô thị (TM 02)</t>
  </si>
  <si>
    <t>Đất TMDV thôn Tân Yên</t>
  </si>
  <si>
    <t>Đất thương mại dịch vụ khu vực đồi thông</t>
  </si>
  <si>
    <t>Khu du lịch khu sinh thái Thác Drai Thur</t>
  </si>
  <si>
    <t>Đất cơ sở sản xuất kinh doanh phi nông nghiệp</t>
  </si>
  <si>
    <t>Khu vực xây dựng các nhà máy sản xuất đối diện cụm CN Hai Riêng</t>
  </si>
  <si>
    <t>Hai Riêng - Ea Bia</t>
  </si>
  <si>
    <t>Nhà Máy sản suất gạch xi măng không nung Cty TNHHTM Tô Gia.</t>
  </si>
  <si>
    <t>Điểm tập trung các cơ sở hàn, xì,… tại buôn Hai Riêng</t>
  </si>
  <si>
    <t xml:space="preserve">Khu vực xây dựng các cơ sở sản xuất dọc QL 19C </t>
  </si>
  <si>
    <t>Mở rộng diện tích nhà máy keo tại Buôn Quang Dù; Đất cơ sở sản xuất phi nông nghiệp</t>
  </si>
  <si>
    <t xml:space="preserve">Khu chế biến đá VLXD thông thường - mỏ đá thôn Suối Biểu </t>
  </si>
  <si>
    <t>Khu vực xây dựng nhà máy sản xuất</t>
  </si>
  <si>
    <t>Sơn Giang - Đức Bình Đông</t>
  </si>
  <si>
    <t>Chưa thực hiện (giữ nguyên theo QH)</t>
  </si>
  <si>
    <t>Khu giết mổ gia súc tập trung (đường liên thôn Tân Lập - Hiệp Hòa)</t>
  </si>
  <si>
    <t>Xây dựng nhà máy sản xuất gạch không nung và viên nén thôn Tân Lập</t>
  </si>
  <si>
    <t>Khu tiểu thủ công nghiệp Tân Lập</t>
  </si>
  <si>
    <t>Khu tiểu thủ công nghiệp Tân An (nhà mày chế biến hoa quả, đóng gói trái cây xuất khẩu 15 ha)</t>
  </si>
  <si>
    <t>Khu sản xuất kinh doanh dọc trục đường QL 19C tại buôn Thu</t>
  </si>
  <si>
    <t>buôn Thu - Ea Trol</t>
  </si>
  <si>
    <t>Cơ sở chế biến, kinh doanh Cao su</t>
  </si>
  <si>
    <t>Buôn Mùi - Ea Trol</t>
  </si>
  <si>
    <t>Đăng ký tại phòng TNMT</t>
  </si>
  <si>
    <t>Khu giết mổ gia súc gia cầm tập trung thôn Tân Yên</t>
  </si>
  <si>
    <t>Đất cho hoạt động khoáng sản</t>
  </si>
  <si>
    <t>SKS</t>
  </si>
  <si>
    <t>Khoáng sản khu vực Mò O</t>
  </si>
  <si>
    <t>Cập nhật diện tích theo QĐ số 866/QĐ-TTg, ngày 18/7/2023 (từ 14,86 ha lên 25 ha)</t>
  </si>
  <si>
    <t>Fenspat buôn Ken</t>
  </si>
  <si>
    <t>Giữ nguyên theo QH2030 (QĐ213)</t>
  </si>
  <si>
    <t>g</t>
  </si>
  <si>
    <t>Đất sản xuất vật liệu xây dựng, làm đồ gốm</t>
  </si>
  <si>
    <t>SKX</t>
  </si>
  <si>
    <t>Đá xây dựng dốc Ma Xanh 1</t>
  </si>
  <si>
    <t>Giữ nguyên theo QH 2030 và điều chỉnh lại ranh Doanh nghiệp trúng thầu (đang triển khai)</t>
  </si>
  <si>
    <t>Đất san lấp tại đồi Suối Mây</t>
  </si>
  <si>
    <t>Đất san lấp đồi 75 buôn Bưng A</t>
  </si>
  <si>
    <t>Giữ nguyên theo QH2030 (QĐ213); (đang triển khai)</t>
  </si>
  <si>
    <t>Đá chẻ thôn Mả Vôi</t>
  </si>
  <si>
    <t>Đất san lấp buôn Quang Dù (Công ty TNHH Nhất Lam 2,43 ha, thửa 359 tờ BĐ 35)</t>
  </si>
  <si>
    <t>Giữ nguyên theo QH 2030 (QĐ213);
Kiểm tra lại tọa độ theo CV 2144/CV-UBND, ngày 25/12/2023 của UBND huyện đề nghị.</t>
  </si>
  <si>
    <t>Cát sỏi Đức Bình Tây</t>
  </si>
  <si>
    <t>thống nhất lại với Phòng TNMT (CV 2144/CV-UBND)</t>
  </si>
  <si>
    <t>Đá ốp lát thôn Mả Vôi</t>
  </si>
  <si>
    <t>Xác định cập nhật bổ sung tọa độ vị trí, diện tích (từ 10 ha lên 23,65 ha).</t>
  </si>
  <si>
    <t>Đất san lấp tại buôn Ken</t>
  </si>
  <si>
    <t>Khảo sát thực tế trữ lượng ít;
Đề nghị đưa ra khỏi QH2030</t>
  </si>
  <si>
    <t>Đất san lấp tại đồi Chư Búk buôn Bầu</t>
  </si>
  <si>
    <t>Công ty TNHH Nhất Lam đã trúng chỉ định thầu, đang khảo sát thăm dò, thì  khoảng 0,7ha là đất rừng tự nhiên nên không thể khai thác, đề xuất không thu hồi phần đất rừng tự nhiên 0,7ha đó và điều chỉnh cập nhật quy hoạch  SDĐ đến 2030 về toạ độ và diện tích rộng khoảng 7,5ha cập nhật</t>
  </si>
  <si>
    <t>Điều chỉnh tăng diện tích lên 7,5 ha</t>
  </si>
  <si>
    <t>Đất san lấp thôn Suối Biểu (bổ sung thêm 5,0 ha)</t>
  </si>
  <si>
    <t>Đất san lấp thôn Nam Giang</t>
  </si>
  <si>
    <t>Bán đấu giá quyền khai thác cát làm VLXD thông thường tại Sông Ba</t>
  </si>
  <si>
    <t>Giữ nguyên theo QH2030 (QĐ213);
(đang triển khai)</t>
  </si>
  <si>
    <t>Đất san lấp, Thôn Vĩnh Lương, xã Sơn Giang</t>
  </si>
  <si>
    <t>Bổ sung mới (có tọa độ);
QĐ Số 990QĐ-UBND ngày 18/8/2022 về Cập nhật, bổ sung điểm mỏ… (diện tích  2,6 ha)</t>
  </si>
  <si>
    <t>Khai thác cát làm VLXD thông thường tại Sông Ba thôn Chí thán</t>
  </si>
  <si>
    <t>Đức Bình Tây - Đức Bình Đông</t>
  </si>
  <si>
    <t>Giữ nguyên theo QH2030 (QĐ213);</t>
  </si>
  <si>
    <t>Nhà máy sản xuất gạch ngói thôn Hiệp Hòa</t>
  </si>
  <si>
    <t>Mỏ hết trữ lượng, đề nghị đưa ra khỏi QH theo QĐ213</t>
  </si>
  <si>
    <t>Bỏ ra khỏi QH</t>
  </si>
  <si>
    <t xml:space="preserve">Mở rộng mỏ đá ốp lát Hòn Gộp (Công ty Hùng Dũng) chuyển từ SKS sang 5,47 ha </t>
  </si>
  <si>
    <t>Giữ nguyên theo QH 2030 (QĐ213);
 Lưu ý tọa độ Theo CV 2144/CV-UBND huyện</t>
  </si>
  <si>
    <t xml:space="preserve">Đá ốp lát Suối Châu </t>
  </si>
  <si>
    <t>Mỏ đất thôn Bình Giang, xã Đức BÌnh Đông</t>
  </si>
  <si>
    <t>Bổ sung mới; Thuộc DM không đấu giá quyền khai thác theo QĐ số 844/QĐ-UBN. Ngày 18/7/2022.</t>
  </si>
  <si>
    <t>Đá chẻ núi Chư Ma buôn Trinh</t>
  </si>
  <si>
    <t>Rá soát trên bản đồ với diện tích quy hoạch</t>
  </si>
  <si>
    <t>Đá Granit Tân An (khu vực 1 và 2)</t>
  </si>
  <si>
    <t>Đề nghị bỏ khỏi  quy hoạch 2030, vì qua kiểm tra khu vực hiện trữ lượng thấp, giao thông khó khăn</t>
  </si>
  <si>
    <t>Đá Granit buôn Chung, buôn Thứ</t>
  </si>
  <si>
    <t>Đất san lấp buôn Chung</t>
  </si>
  <si>
    <t>Đất san lấp thôn Tân An</t>
  </si>
  <si>
    <t>Đá chẻ buôn Đức Mùi</t>
  </si>
  <si>
    <t xml:space="preserve"> Đề nghị điều chỉnh đưa ra khỏi Quyết định 213/QĐ-UBND ngày 29/01/2022 QH SDĐ đến 2030, vì thực tế khu vực này không có trữ lượng </t>
  </si>
  <si>
    <t>Đất san lấp đồi bãi 4 buôn Bầu</t>
  </si>
  <si>
    <t>Đất san lấp buôn Ly</t>
  </si>
  <si>
    <t>Đất san lấp tại đồi ông Cẩn thôn Hòa Sơn</t>
  </si>
  <si>
    <t>Cát bồi thôn Bình Yên, xã Sông Hinh</t>
  </si>
  <si>
    <t>Bổ sung mới (có tọa độ)</t>
  </si>
  <si>
    <t>Mỏ đất đồi Hòn 1 thôn Tân Yên</t>
  </si>
  <si>
    <t>Đá xây dựng tại buôn Zô</t>
  </si>
  <si>
    <t>Đá granit thôn 2/4 (khu vực 1, 2, 3)</t>
  </si>
  <si>
    <t xml:space="preserve">Bổ sung theo QĐ số 1626/QĐ-TTg, ngày 15/12/2023 của TTCP về Phê duyệt QH thăm dò, khai thác, chế biến và sử dụng các loại KS làm VLXD thời kỳ 2021-3030, tầm nhìn 2050; </t>
  </si>
  <si>
    <t>Mỏ đất đầu buôn Zô (Thửa19,24,Tờ 46)</t>
  </si>
  <si>
    <t>Cát xây dựng tại tràn xã lũ thủy điện Sông Hinh</t>
  </si>
  <si>
    <t>Qua kiểm tra thực tế của phòng TNMT, khu vực này không còn trữ lượng xem xét bỏ ra khỏi QH</t>
  </si>
  <si>
    <t xml:space="preserve">Đất san lấp tại đồi Chư Tnuk buôn Dành </t>
  </si>
  <si>
    <t>Nằm bên trục đường QL19C khoảng 0.6ha, một số hộ dân đã xây dựng nhà, còn lại 1.26ha nhưng trữ lượng đất khu vực này ít, đề nghị cập nhật điều chỉnh đưa ra khỏi  quy hoạch</t>
  </si>
  <si>
    <t>h</t>
  </si>
  <si>
    <t>Đất giao thông</t>
  </si>
  <si>
    <t>Mở rộng QL 29 (QH giao thông của tỉnh)</t>
  </si>
  <si>
    <t>Sơn Giang, Đức Bình Đông, Ea Bia, 
Hai Riêng, Ea Bar, Ea Ly</t>
  </si>
  <si>
    <t>Mở rộng QL 19C (QH giao thông của tỉnh)</t>
  </si>
  <si>
    <t>Ea Bia, ĐB Tây, Ea Trol, Sông Hinh</t>
  </si>
  <si>
    <t xml:space="preserve">Mở rộng đường Đông Trường Sơn </t>
  </si>
  <si>
    <t>Ea Ly, Ea Bar, Ea Lâm</t>
  </si>
  <si>
    <t>Mở rộng ĐH 61 (Ea Trol đi Ea Bar) giao thông tỉnh</t>
  </si>
  <si>
    <t>Ea Trol, Ea Bar</t>
  </si>
  <si>
    <t>Mở rộng ĐH 62 (QH giao thông của tỉnh)</t>
  </si>
  <si>
    <t>Mở rộng ĐH 63 (từ QL 29 đến đường Đông Trường Sơn) QH giao thông của tỉnh</t>
  </si>
  <si>
    <t>TT, Ea Bá, Ea Lâm</t>
  </si>
  <si>
    <t>Mở rộng đường ĐH 64 (QH GT tỉnh)</t>
  </si>
  <si>
    <t>Ea Trol, Đức Bình Đông</t>
  </si>
  <si>
    <t>Mở rộng ĐH 65 (Ea Bia đi Ea Trol) giao thông tỉnh</t>
  </si>
  <si>
    <t>Ea Trol, Ea Bia</t>
  </si>
  <si>
    <t>Mở rộng ĐH 67 (Ea Bá đi Ea Bar) QH giao thông tỉnh</t>
  </si>
  <si>
    <t>Ea Bá, Ea Bar</t>
  </si>
  <si>
    <t>Mở rộng ĐH 68 (Ea Bia đi thị trấn) giao thông tỉnh</t>
  </si>
  <si>
    <t>TT, Ea Bia</t>
  </si>
  <si>
    <t>Mở rộng ĐH 70B (QH giao thông của tỉnh)</t>
  </si>
  <si>
    <t>Mở rộng ĐH 70C (QH giao thông tỉnh)</t>
  </si>
  <si>
    <t>Mở rộng ĐH 70D (QH giao thông tỉnh)</t>
  </si>
  <si>
    <t>Đường cao tốc Phú Yên - Đăk Lăk (CT.23)</t>
  </si>
  <si>
    <t>Sơn Giang, Đức Bình Đông, Ea Bia, 
Ea Trol, Ea Bar</t>
  </si>
  <si>
    <t>Đã có định hướng tuyến</t>
  </si>
  <si>
    <t xml:space="preserve">Nâng cấp tuyến đường từ buôn Chung (Ea Bar) đến buôn Chao (Ea Bá) </t>
  </si>
  <si>
    <t>Ea Bá, Ea Bar, Ea Ly, Ea Bia, Đức Bình Tây, Sơn Giang, Đức Bình Đông</t>
  </si>
  <si>
    <t>Nâng cấp tuyến đường từ buôn Thứ xã Ea Bar đi buôn Bách (Tân Bình) xã Ea Ly</t>
  </si>
  <si>
    <t>Ea Bar, Ea Ly</t>
  </si>
  <si>
    <t>Nâng cấp tuyến đường giao thông liên xã Sơn Giang - Đức Bình Đông</t>
  </si>
  <si>
    <t>Sơn Giang, Đức Bình Đông</t>
  </si>
  <si>
    <t>Nâng cấp tuyến đường xã Ea Bia đi xã Đức Bình Tây</t>
  </si>
  <si>
    <t>Ea Bia, Đức Bình Tây</t>
  </si>
  <si>
    <t>DA cơ sở hạ tầng QH dân cư và công trình công cộng khu phố 7</t>
  </si>
  <si>
    <t>Đường Nguyễn Công Trứ nối dài</t>
  </si>
  <si>
    <t>Đường Nguyễn Du</t>
  </si>
  <si>
    <t>Đường buôn Thô đi buôn Suối Mây</t>
  </si>
  <si>
    <t>Đã triển khai</t>
  </si>
  <si>
    <t>Đường giao thông đoạn từ Lương Văn Chánh đến giáp đường QL 29 khu phố 9</t>
  </si>
  <si>
    <t>Đường Trần Hưng Đạo nối dài</t>
  </si>
  <si>
    <t>Đường Nguyễn Đình Chiểu (đoạn từ Nguyễn Du đến Nguyễn Văn Cừ )</t>
  </si>
  <si>
    <t>Đường Hoàng Văn Thụ nối dài</t>
  </si>
  <si>
    <t>Đường Võ Trứ nối dài đến KP 8 (Hoàng Hoa Thám)</t>
  </si>
  <si>
    <t>Mở rộng đường Lê Quý Đôn</t>
  </si>
  <si>
    <t>Đường giao thông theo quy hoạch chung đô thị (N1 đến N21)</t>
  </si>
  <si>
    <t>Đường giao thông theo quy hoạch chung đô thị (D1 đến D18)</t>
  </si>
  <si>
    <t>Đường giao thông trong khu đô thị hồ trung tâm (N2 đến N8 và D2 đến D8)</t>
  </si>
  <si>
    <t>Đang được điều chỉnh lại theo PA nhà đầu tư</t>
  </si>
  <si>
    <t xml:space="preserve">Đường vành đai khép kín quanh hồ Trung tâm thị trấn </t>
  </si>
  <si>
    <t xml:space="preserve">Đường giao thông sau lô 2 khu dân cư KP 7 và 8 (nối đường trong quy hoạch đô thị) </t>
  </si>
  <si>
    <t>Mở rộng đường đi khu sản xuất khu phố 9, 10</t>
  </si>
  <si>
    <t>Hạ tầng khu dân cư khu phố 8</t>
  </si>
  <si>
    <t>Đường giao thông và hạ tầng kỹ thuật khu dân cư phía Tây Nam thị trấn</t>
  </si>
  <si>
    <t>Đường từ QL29 đi buôn Diêm</t>
  </si>
  <si>
    <t>Mở rộng các tuyến đường trong khu dân cư và nội đồng</t>
  </si>
  <si>
    <t>Đường BTXM buôn Hai Riêng đi Buôn Hai Klốc xã Ea Bia (đường trong khu dân cư)</t>
  </si>
  <si>
    <t xml:space="preserve">Bến khách ngang Sông Ba </t>
  </si>
  <si>
    <t>Đường từ KTĐC buôn Bưng A đến khu TĐC buôn Bai</t>
  </si>
  <si>
    <t>Đường từ khu giãn dân buôn Bưng A đi đồi 75</t>
  </si>
  <si>
    <t>Đường lên đồi 75 (nhà Ma Sói lên đồi 75)</t>
  </si>
  <si>
    <t>Đường nội đồng từ đường liên xã Ea Bá - Ea Lâm đến giáp đường nội đồng đồi 75</t>
  </si>
  <si>
    <t>Mở rộng đường nội đồng đoạn từ đường liên xã Ea Bá - Ea Lâm đi trạm bơm Ea Lâm 2</t>
  </si>
  <si>
    <t>Các tuyến đường giao thông trong khu dân cư và nội đồng</t>
  </si>
  <si>
    <t>Mở rộng tuyến đường từ chợ (thôn Đồng Phú) đến giáp ngã 3 (QL 19C thôn An Hòa)</t>
  </si>
  <si>
    <t>Đường trong khu dân cư buôn Quang Dù</t>
  </si>
  <si>
    <t>Mở rộng đường số 9 lên 12 m</t>
  </si>
  <si>
    <t>Đường nội vùng cánh đồng buôn Ken</t>
  </si>
  <si>
    <t>Đường nội đồng buôn Bá dài 1,5 km</t>
  </si>
  <si>
    <t>Đường nội đồng qua khu giãn dân buôn Ken dài 0,8 km</t>
  </si>
  <si>
    <t>Đường đi khu sản xuất đất đen buôn Chao (giáp Viện cao su)</t>
  </si>
  <si>
    <t>Đường từ kênh hữu đập dâng buôn Chao đi buôn Chung xã Ea Bar</t>
  </si>
  <si>
    <t>Nối dài tuyến đường T18 thôn Nam Giang</t>
  </si>
  <si>
    <t>Điều chỉnh tại tuyến theo thực tế triển khai</t>
  </si>
  <si>
    <t>Mở rộng đường 20/7</t>
  </si>
  <si>
    <t>Đường giao thông khu TĐC vùng ngập lũ dọc kênh Tây</t>
  </si>
  <si>
    <t>Đường khu TĐC vùng ngập lũ (thôn Hà Giang)</t>
  </si>
  <si>
    <t>Đường dọc kênh chính Tây đi hồ suối thị</t>
  </si>
  <si>
    <t>Chưa thực hiện (đã được bố trí vốn NTM)</t>
  </si>
  <si>
    <t>Mở rộng tuyến đường bãi vàng thôn Vĩnh Giang</t>
  </si>
  <si>
    <t>Đã thực hiện (san ủi đường đất)</t>
  </si>
  <si>
    <t>Mở rộng các tuyến đường trung tâm xã (7 tuyến)</t>
  </si>
  <si>
    <t>Bến thủy nội địa hồ thủy điện Sông Hinh</t>
  </si>
  <si>
    <t>Mở rộng tuyến đường Đức Hòa đi Đức Hiệp (thôn Hiệp Hòa)</t>
  </si>
  <si>
    <t>Đường giao thông trong khu QHTT xã</t>
  </si>
  <si>
    <t>Đường giao thông trong các khu dân cư phân lô</t>
  </si>
  <si>
    <t>Đường từ ĐH 64 đến suối rộng 10 m (thôn Tân Lập)</t>
  </si>
  <si>
    <t>Đường nội đồng Thầu Dầu thôn Chí Thán</t>
  </si>
  <si>
    <t>Đường từ thôn Chí Thán đi Hiệp Hòa</t>
  </si>
  <si>
    <t>Đường giao thông từ cầu Sông Hinh đi thôn Bình Giang</t>
  </si>
  <si>
    <t xml:space="preserve">Đường từ buôn Thứ đi buôn Chung dài 1,8 km </t>
  </si>
  <si>
    <t xml:space="preserve">Đường từ buôn Thứ đi buôn Quen dài 0,57 km </t>
  </si>
  <si>
    <t>Mở rộng tuyến đường từ QL 29 đi đường ĐH67 dài 0,2 km rộng 5 m</t>
  </si>
  <si>
    <t>Đường nội đồng từ cầu tràn buôn Thứ qua rẫy ông Ma Nhứt</t>
  </si>
  <si>
    <t>Đường nội đồng từ rẫy Ma Nghét tới nhà bà Hrươi</t>
  </si>
  <si>
    <t>Đường từ ĐH 66 - thôn Chư Plôi</t>
  </si>
  <si>
    <t>Đường nội đồng từ QL 29 (trên trạm y tế xã) buôn Thứ tới rẫy Ma Nút</t>
  </si>
  <si>
    <t>Đường dọc suối Ea Lbar dài 0,6 km</t>
  </si>
  <si>
    <t>Đường thôn Tân An dài 1,0 km</t>
  </si>
  <si>
    <t>Hạ tầng khu tiểu công nghiệp Tân An</t>
  </si>
  <si>
    <t xml:space="preserve">Mở rộng đường nội đồng từ hồ Buôn Đức đi QL 19C </t>
  </si>
  <si>
    <t xml:space="preserve">Đường nội đồng từ QL 19C đi khu đồng ruộng buôn Đức Mùi </t>
  </si>
  <si>
    <t>Mở rộng tuyến đường buôn Thu đi buôn Ly</t>
  </si>
  <si>
    <t>Đường nội đồng từ buôn Bầu đi ngã ba buôn Ly</t>
  </si>
  <si>
    <t>Đường sản xuất từ buôn Ly qua buôn Lê Diêm (thị trấn)</t>
  </si>
  <si>
    <t>Mở rộng tuyến đường buôn Ly đi hồ chứa nước buôn La Bách</t>
  </si>
  <si>
    <t>Mở rộng tuyến đường từ QL19C đi thôn Hà Roi</t>
  </si>
  <si>
    <t>?2022</t>
  </si>
  <si>
    <t>Mở rộng tuyến đường từ QL19C đi buôn Kít</t>
  </si>
  <si>
    <t>Mở rộng tuyến đường khu dân cư thôn Bình Yên</t>
  </si>
  <si>
    <t>Mở rộng đường từ nhà SHCĐ Ea Ngao đến Thôn Hà Roi</t>
  </si>
  <si>
    <t>Mở rộng các tuyến đường nội thôn</t>
  </si>
  <si>
    <t>Đường tránh đô thị Ea Ly</t>
  </si>
  <si>
    <t>Ea Bar - Ea Ly</t>
  </si>
  <si>
    <t xml:space="preserve">Đường nội bộ khu dân cư thôn Tân Yên </t>
  </si>
  <si>
    <t xml:space="preserve">Đường giao thông theo quy hoạch chung đô thị </t>
  </si>
  <si>
    <t xml:space="preserve">Bến xe thị trấn Ea Ly </t>
  </si>
  <si>
    <t>Đường giao thông trong khu K3 (D2, D3, D4A, D4B, D5, N2A, N2B, N3, N4)</t>
  </si>
  <si>
    <t xml:space="preserve">Mở rộng tuyến đường từ ngã ba Tân Lập đi Tân Sơn đến ngã ba gốc xoài thôn Tân Lập </t>
  </si>
  <si>
    <t>Đường giao thông trong điểm dân cư số 1 thôn 2/4</t>
  </si>
  <si>
    <t>Mở rộng đường từ QL 29 đi buôn Zô</t>
  </si>
  <si>
    <t xml:space="preserve">Mở rộng đường từ chợ Ea Ly đi hòn 1 dài 1,5 km </t>
  </si>
  <si>
    <t xml:space="preserve">MR đường từ QL29 đến nhà ông Nọn (khu Bắc Sơn) dài 0,4 km </t>
  </si>
  <si>
    <t xml:space="preserve">MR đường từ QL29 đến nhà Ông Thừa dài 1,0 km </t>
  </si>
  <si>
    <t xml:space="preserve">MR đường đi khu sản xuất ông Nông Văn Thảo dài 0,3 km </t>
  </si>
  <si>
    <t xml:space="preserve">MR đường qua trại ông Hiện dài 0,3 km </t>
  </si>
  <si>
    <t xml:space="preserve">MR đường dọc bờ hồ Tân Lập dài 2,0 km </t>
  </si>
  <si>
    <t>MR đường từ nhà SHCĐ Tân Sơn đi bờ hồ dài 1,0 km</t>
  </si>
  <si>
    <t xml:space="preserve">MR đường đi khu SX ông Bàn Nguyên Ngân dài 0,7 km </t>
  </si>
  <si>
    <t>MR đường từ nhà ông Lá đến nhà ông Dũng dài 0,4 km</t>
  </si>
  <si>
    <t xml:space="preserve">MR đường từ nhà ông Huồng đến ông Vùng dài 0,5 km </t>
  </si>
  <si>
    <t xml:space="preserve">MR đường đi nghĩa địa thôn Tân Sơn dài 0,7 km </t>
  </si>
  <si>
    <t xml:space="preserve">Mở rộng đường ngã ba dốc Ma Xanh đi khu sản xuất ông Mếm thôn Tân Sơn dài 0,5 km </t>
  </si>
  <si>
    <t>MR đường từ QL 29 đi suối đá thôn 2/4 dài 1,5 km</t>
  </si>
  <si>
    <t>MR đường từ QL29 đi khu sản xuất ông Trị dài 1,0 km</t>
  </si>
  <si>
    <t xml:space="preserve">Mở rộng đường từ QL29 đi khu dân cư nhà ông Nhọt dài 1,5 km </t>
  </si>
  <si>
    <t>Mở rộng đoạn cuối đường bê tông buôn Zô đi rẫy 6 điền dài 1,0 km</t>
  </si>
  <si>
    <t xml:space="preserve">MR đường từ trường tiểu học đi khu sản xuất phía Nam buôn Zô dài 1,0 km </t>
  </si>
  <si>
    <t>Mở rộng các tuyến đường nội thôn và nội đồng</t>
  </si>
  <si>
    <t>Mở rộng tuyến đường từ nghĩa địa buôn Krông đến bờ sông Hinh đi buôn Dành</t>
  </si>
  <si>
    <t>thủ tục đất đai</t>
  </si>
  <si>
    <t>Mở rộng tuyến đường từ nghĩa địa buôn Krông đến thác Jrai Thur</t>
  </si>
  <si>
    <t xml:space="preserve">Đường trục chính nội đồng từ buôn Ma Sung đến thác Khói </t>
  </si>
  <si>
    <t>Đường nội đồng từ rẫy Hờ Béo (buôn Ma Sung) đến nghĩa địa thôn Bình Giang - Đức Bình Đông</t>
  </si>
  <si>
    <t>Đường từ rẫy Nay Hờ Gái (giáp QL19C) đến đất ở Nay H'Bốt (giáp đường liên buôn suối bệnh viện Dành)</t>
  </si>
  <si>
    <t>Đường từ rẫy ông Ksor Y Tất (giáp QL19C) đến đất bà Hờ Doanh (giáp đường liên buôn suối bệnh viện Dành)</t>
  </si>
  <si>
    <t>Đường từ rẫy Ksơr Y Chi (giáp QL19C) đến nhà Đỗ Bá Quàng (giáp đường liên buôn suối bệnh viện Dành)</t>
  </si>
  <si>
    <t>Đường từ buôn Hai Klốc đến buôn Hai Riêng (thị trấn)</t>
  </si>
  <si>
    <t>Mở rộng tuyến từ buôn Krông đến buôn Dành</t>
  </si>
  <si>
    <t>Mở rộng tuyến từ rẫy Mi Vét đến rẫy ông Ma Cang</t>
  </si>
  <si>
    <t>Mở rộng tuyến từ rẫy Mi Vét đến thác Jrai Thur</t>
  </si>
  <si>
    <t>Mở rộng tuyến từ đất Mí Nhiêu đến giáp đường BTXM liên xã đi xã Ea Trol</t>
  </si>
  <si>
    <t>Đường từ rẫy Lê Văn Vấn đến giáp đường BTXM liên xã đi xã Ea Trol</t>
  </si>
  <si>
    <t>Đường từ nhà ông Nguyễn Văn Tâm đến suối bệnh viện (đi khu du lịch)</t>
  </si>
  <si>
    <t>Đường vào nghĩa địa buôn Nhum</t>
  </si>
  <si>
    <t>Mở rộng tuyến đường nội đồng từ rẫy Oi Viên đến đất Ma Xương</t>
  </si>
  <si>
    <t>Đường từ nhà Ma Đim đi đường liên buôn Krông và 2 Klôc</t>
  </si>
  <si>
    <t>Mở rộng tuyến đường từ rẫy Mi Vét đi bờ sông</t>
  </si>
  <si>
    <t xml:space="preserve">Mở rộng các tuyến đường nội thôn và nội đồng </t>
  </si>
  <si>
    <t>i</t>
  </si>
  <si>
    <t>Đất thủy lợi</t>
  </si>
  <si>
    <t>Kênh tưới hồ chứa nước La Bách</t>
  </si>
  <si>
    <t>Đang thực hiện</t>
  </si>
  <si>
    <t xml:space="preserve">Hồ Ea Din thượng </t>
  </si>
  <si>
    <t>Hai Riêng - Ea Bar</t>
  </si>
  <si>
    <t>Trạm bơm Ea Lâm 2 (trạm bơm và hệ thống kênh tưới)</t>
  </si>
  <si>
    <t>Thủy lợi sử dụng nước lòng hồ thủy điện sông Ba Hạ giai đoạn 3</t>
  </si>
  <si>
    <t>Hệ thống kênh từ buôn Quang Dù xuống đường số 9 thôn An Hòa</t>
  </si>
  <si>
    <t>Trạm bơm và hệ thống kênh mương thôn Đồng Phú</t>
  </si>
  <si>
    <t>Điều chỉnh lại vị trí theo bản vẽ (BQLDA cung cấp)</t>
  </si>
  <si>
    <t>Cần xác định lại vị trí theo bản vẽ</t>
  </si>
  <si>
    <t>Trạm bơm xã Ea Bá (trạm bơm và hệ thống kênh mương buôn Bầu)</t>
  </si>
  <si>
    <t>Trạm bơm xã Ea Bá (trạm bơm và hệ thống kênh mương buôn Bá)</t>
  </si>
  <si>
    <t>Nối dài kênh T16, T20, T32 và T34 sau Nhà máy thủy điện Sông Hinh</t>
  </si>
  <si>
    <t>Nối dài kênh T42 (từ cuối kênh T42 đến giáp suối thôn Hà Giang)</t>
  </si>
  <si>
    <t>Kênh T42 đi đồng Giếng, thôn Hà Giang</t>
  </si>
  <si>
    <t>Kênh T21 từ kênh chính Tây đi Đồng Găng</t>
  </si>
  <si>
    <t>Kênh mương nội đồng Suối Biểu</t>
  </si>
  <si>
    <t>Mở rộng các tuyến kênh nội đồng</t>
  </si>
  <si>
    <t>Nâng cấp công trình cấp nước nước sạch Buôn Thung - Nam Giang</t>
  </si>
  <si>
    <t xml:space="preserve">Đúc Bình Đông - Sơn Giang </t>
  </si>
  <si>
    <t>Không thu hồi đất</t>
  </si>
  <si>
    <t>Kè chống sạt lở sông Ba</t>
  </si>
  <si>
    <t xml:space="preserve">Đức Bình Tây, Đúc Bình Đông, Sơn Giang </t>
  </si>
  <si>
    <t>Công trình nước tự chảy cầu Sông Hinh</t>
  </si>
  <si>
    <t xml:space="preserve">Cấp nước sinh hoạt tập trung xã Ea Bar </t>
  </si>
  <si>
    <t>SKC</t>
  </si>
  <si>
    <t>Sửa chữa và nâng cấp an toàn hồ chưa nước Ea Đin 1</t>
  </si>
  <si>
    <t>Công trình cấp nước tập trung buôn Đức Mùi</t>
  </si>
  <si>
    <t>Hồ Ea Trol 1</t>
  </si>
  <si>
    <t>Cấp nước sinh hoạt xã Sông Hinh (GĐ3)</t>
  </si>
  <si>
    <t>Nâng cấp mở rộng mạng lưới cấp nước sinh hoạt tập trung (cấp nước thôn 2/4)</t>
  </si>
  <si>
    <t>Nâng cấp mở rộng mạng lưới cấp nước sinh hoạt tập trung thôn Tân Sơn</t>
  </si>
  <si>
    <t>Trạm bơm xã Ea Bia (trạm bơm và hệ thống kênh mương buôn Dôn Chách )</t>
  </si>
  <si>
    <t>Trạm bơm xã Ea Bia (trạm bơm và hệ thống kênh mương buôn Krông)</t>
  </si>
  <si>
    <t>Mở rộng, nâng cấp công suất nhà máy nước Hai Riêng</t>
  </si>
  <si>
    <t>KH 22, ngoài NS</t>
  </si>
  <si>
    <t>Công trình tích trử nước của nông hộ phục vụ nước sản xuất nông nghiệp</t>
  </si>
  <si>
    <t>Các xã, thị trấn</t>
  </si>
  <si>
    <t>j</t>
  </si>
  <si>
    <t>Đất cơ sở văn hóa</t>
  </si>
  <si>
    <t>Đất văn hóa theo phân khu 2 và 3 quy hoạch chung đô thị</t>
  </si>
  <si>
    <t>Khu sinh hoạt văn hóa khu phố 10 (đất phân trường tiểu học cũ)</t>
  </si>
  <si>
    <t>Trung tâm văn hóa xã Đức Bình Đông (khu QHTT xã thôn Tân Lập)</t>
  </si>
  <si>
    <t>Trung tâm văn hóa xã Ea Trol</t>
  </si>
  <si>
    <t xml:space="preserve">Quảng trường khu dân cư K3 </t>
  </si>
  <si>
    <t>Trung tâm văn hóa cấp đô thị (C-03)</t>
  </si>
  <si>
    <t>k</t>
  </si>
  <si>
    <t>Đất cơ sở y tế</t>
  </si>
  <si>
    <t>Đất cơ sơ y tế theo phân khu 3 quy hoạch chung xây dựng đô thị (YT 02)</t>
  </si>
  <si>
    <t>Trạm y tế xã Đức Bình Tây</t>
  </si>
  <si>
    <t>Trạm y tế xã Đức Bình Đông</t>
  </si>
  <si>
    <t>l</t>
  </si>
  <si>
    <t>Đất cơ sở giáo dục đào tạo</t>
  </si>
  <si>
    <t>Trường tiểu học buôn Lê Diêm - La Bách</t>
  </si>
  <si>
    <t>Trường học theo phân khu 2, 3 (quy hoạch chung thị trấn Hai Riêng)</t>
  </si>
  <si>
    <r>
      <t xml:space="preserve">Trường PTTH Nguyễn Du (đất trung tâm dạy nghề huyện) </t>
    </r>
    <r>
      <rPr>
        <i/>
        <sz val="12"/>
        <rFont val="Times New Roman"/>
        <family val="1"/>
      </rPr>
      <t>không tính diện tích tăng thêm</t>
    </r>
  </si>
  <si>
    <r>
      <t xml:space="preserve">Trung tâm dạy nghề huyện (đất mẫu giáo Hoa Sen cũ) </t>
    </r>
    <r>
      <rPr>
        <i/>
        <sz val="12"/>
        <rFont val="Times New Roman"/>
        <family val="1"/>
      </rPr>
      <t>không tính diện tích tăng thêm</t>
    </r>
  </si>
  <si>
    <t>Mở rộng trường THCS và tiểu học xã Đức Bình Tây</t>
  </si>
  <si>
    <t>Mở rộng trường mẫu giáo xã Ea Bá</t>
  </si>
  <si>
    <t>Mở rộng trường THCS và THPT Võ Văn Kiệt</t>
  </si>
  <si>
    <t>Mở rộng trường tiểu học thôn Suối Biểu</t>
  </si>
  <si>
    <t>Mở rộng điểm trường mầm non thôn Bình Giang</t>
  </si>
  <si>
    <t>Trường tiểu học Đức Bình Đông tại thôn Tân Lập (QH mới)</t>
  </si>
  <si>
    <t>Mở rộng trường THCS và tiểu học xã Ea Trol</t>
  </si>
  <si>
    <t>Mở rộng trường Mẫu giáo xã Sông Hinh (trường chính)</t>
  </si>
  <si>
    <t>Mở rộng trường tiểu học Sông Hinh trường chính thôn Hà Roi</t>
  </si>
  <si>
    <t>Mở rộng phân trường tiểu học Sông Hinh thôn Hòa Sơn</t>
  </si>
  <si>
    <t>Điểm trường mầm non thôn 2/4 (khu QH điểm DC số 1)</t>
  </si>
  <si>
    <t>Điểm trường mầm non thôn Tân Sơn (khu mỏ đất 4A)</t>
  </si>
  <si>
    <t>Đất giáo dục theo QH chung đô thị (G-03)</t>
  </si>
  <si>
    <t>Điểm trường tiểu học buôn Dôn Chách</t>
  </si>
  <si>
    <t>Điểm trường tiểu học buôn Nhum</t>
  </si>
  <si>
    <t xml:space="preserve">Trường mẫu giáo thôn Chư Blôi </t>
  </si>
  <si>
    <t>Đăng ký để Hoàn thiện thủ tục đất đai theo qui định (Hiện trạng là đất DGD)</t>
  </si>
  <si>
    <t>m</t>
  </si>
  <si>
    <t>Đất cơ sở thể dục thể thao</t>
  </si>
  <si>
    <t>Thể dục - thể thao theo phân khu 2 và 3 (quy hoạch chung thị trấn Hai Riêng)</t>
  </si>
  <si>
    <t>Sân thể thao xã Ea Lâm</t>
  </si>
  <si>
    <t>Sân thê thao xã Đức Bình Tây (thôn Đồng Phú)</t>
  </si>
  <si>
    <t>Sân thể thao xã Ea Bá</t>
  </si>
  <si>
    <t>Sân thể thao thôn Vĩnh Lương</t>
  </si>
  <si>
    <t>Sân thể thao xã Đức Bình Đông (thôn Tân Lập)</t>
  </si>
  <si>
    <t>Sân thể thao thôn Hiệp Hòa</t>
  </si>
  <si>
    <t>Sân thể thao thôn Bình Giang</t>
  </si>
  <si>
    <t>Sân thể thao Buôn Quen</t>
  </si>
  <si>
    <t>Sân thể thao thôn Chư Sai (giáp nhà SHCĐ)</t>
  </si>
  <si>
    <t>Sân thể thao Buôn Bầu (giáp nhà SHCĐ)</t>
  </si>
  <si>
    <t>Nhà thi đấu đa năng và sân thể thao xã Sông Hinh</t>
  </si>
  <si>
    <t>Sân thể thao thôn Ea Ngao</t>
  </si>
  <si>
    <t>Trung tâm thể dục thể thao (X11 - khu K3)</t>
  </si>
  <si>
    <t>Trung tâm thể dục, thể thao cấp đô thị (X-08)</t>
  </si>
  <si>
    <t>Sân thể thao xã Ea Bia</t>
  </si>
  <si>
    <t>Sân thể thao buôn Dôn Chách</t>
  </si>
  <si>
    <t>Sân thể thao buôn Nhum</t>
  </si>
  <si>
    <t xml:space="preserve">Sân thể thao buôn Dành </t>
  </si>
  <si>
    <t>n</t>
  </si>
  <si>
    <t>Đất công trình năng lượng</t>
  </si>
  <si>
    <t xml:space="preserve">Tiểu dự án cải tạo phát triển lưới điện phân phối tỉnh Phú Yên </t>
  </si>
  <si>
    <t>Hai Riêng, Ea Bia, Ea Bar</t>
  </si>
  <si>
    <t>Đang thực hiện.</t>
  </si>
  <si>
    <t>Trạm điện 110 Kv Sông Hinh và đấu nối</t>
  </si>
  <si>
    <t>Hai Riêng, Ea Bia, Đức Bình Tây</t>
  </si>
  <si>
    <t>Đang thực hiện công tác BT-GPMB (điều chỉnh vị trí so với QH2030)</t>
  </si>
  <si>
    <t>Dự án cấp điện nông thôn từ điện lưới quốc gia</t>
  </si>
  <si>
    <t>Hai Riêng, Đức Bình Tây, Ea Bá, Sơn Giang,
 Ea Bar, Ea Trol,  Ea Ly</t>
  </si>
  <si>
    <t>Đường dây 110Kv Krông Năng - Sơn Hòa</t>
  </si>
  <si>
    <t>Hai Riêng, Đức B Tây, Ea Bia, Ea Bar, Ea Ly</t>
  </si>
  <si>
    <t>Đang điều chỉnh vị trí, hướng tuyến</t>
  </si>
  <si>
    <t>Đường dây 220Kv Sông Ba Hạ - Krông Buk</t>
  </si>
  <si>
    <t>Hai Riêng, Đức Bình Tây, Ea Bá, Ea Bar, Ea Ly</t>
  </si>
  <si>
    <t>Đường dây 220Kv từ trạm 220Kv Sông Hinh 3 - trạm 220Kv Sông Ba Hạ</t>
  </si>
  <si>
    <t>Hai Riêng, Đức Bình Tây, Đức Bình Đông, Ea Trol, Ea Bia</t>
  </si>
  <si>
    <t>Đường dây và trạm biến áp tai khu phố 3, khu phố 6 và khu phố 8</t>
  </si>
  <si>
    <r>
      <t xml:space="preserve">Nhà máy điện mặt trời nổi trên lòng hồ nhà máy thủy điện Sông Ba Hạ </t>
    </r>
    <r>
      <rPr>
        <i/>
        <sz val="12"/>
        <rFont val="Times New Roman"/>
        <family val="1"/>
      </rPr>
      <t>(sử dựng 157,4 ha diện tích mặt nước hồ thủy điện Sông Ba Hạ, không tính diện tích tăng thêm)</t>
    </r>
  </si>
  <si>
    <t>Ea Bá, Thị trấn, Đức Bình Tây</t>
  </si>
  <si>
    <t>Thủy điện Đức Bình Tây (bao gồm diện tích: nhà máy, trạm biến áp, kênh xả, nhà quản lý vận hành, đường thi công vận hành)</t>
  </si>
  <si>
    <t xml:space="preserve"> Đức Bình Tây</t>
  </si>
  <si>
    <t>Hệ thống điện phục vụ sản xuất tập trung xã Ea Bar</t>
  </si>
  <si>
    <t>Nhà máy điện gió Ea Bar (diện tích khảo sát 1.007,6 ha)</t>
  </si>
  <si>
    <t>Khu vực lắp đặt cột đo gió (Công ty Novasia Energy)</t>
  </si>
  <si>
    <r>
      <t xml:space="preserve">Nhà máy điện mặt trời nổi hồ Sông Hinh 3 </t>
    </r>
    <r>
      <rPr>
        <i/>
        <sz val="12"/>
        <rFont val="Times New Roman"/>
        <family val="1"/>
      </rPr>
      <t>(sử dựng 233 ha diện tích mặt nước hồ thủy điện Sông Hinh, không tính diện tích tăng thêm)</t>
    </r>
  </si>
  <si>
    <t>Ea Trol, Sông Hinh, Đức Bình Đông</t>
  </si>
  <si>
    <t>Trạm biến áp (Dự án nhà máy điện mặt trời nổi hồ Sông Hinh 3)</t>
  </si>
  <si>
    <r>
      <t xml:space="preserve">Nhà máy điện mặt trời hồ Sông Hinh </t>
    </r>
    <r>
      <rPr>
        <i/>
        <sz val="12"/>
        <rFont val="Times New Roman"/>
        <family val="1"/>
      </rPr>
      <t>(sử dựng 272,6 ha diện tích mặt nước hồ thủy điện Sông Hinh và 11,4 ha đất vùng bán ngập, không tính diện tích tăng thêm)</t>
    </r>
  </si>
  <si>
    <t>Trạm biến áp và nhà điều hành (Dự án nhà máy điện mặt trời hồ Sông Hinh)</t>
  </si>
  <si>
    <t>Hệ thống điện phục vụ sản xuất tập trung xã Ea Ly</t>
  </si>
  <si>
    <t>o</t>
  </si>
  <si>
    <t>Đất có di tích lịch sử - văn hóa</t>
  </si>
  <si>
    <t>Dự án bảo vệ di tích căn cứ cách mạng huyện Sông Hinh</t>
  </si>
  <si>
    <t>p</t>
  </si>
  <si>
    <t>Đất bãi thải, xử lý chất thải</t>
  </si>
  <si>
    <t>Bãi rác xã Ea Lâm tại buôn Bai</t>
  </si>
  <si>
    <t>Cần bổ sung bãi rác thải vật liệu xây dựng</t>
  </si>
  <si>
    <t>Mở rộng bãi rác tập trung và xây dựng nhà máy xử lý rác thải</t>
  </si>
  <si>
    <t>Bãi rác xã Sơn Giang tại thôn Hà Giang</t>
  </si>
  <si>
    <t>Hà Giang - Sơn Giang</t>
  </si>
  <si>
    <t>Bãi rác buôn Thung</t>
  </si>
  <si>
    <t>Bãi rác thôn Chí Thán</t>
  </si>
  <si>
    <t>Chí Thán - Đức Bình Đông</t>
  </si>
  <si>
    <t>Bãi rác xã Ea Bar tại buôn Thứ</t>
  </si>
  <si>
    <t>buôn Thứ - Ea Bar</t>
  </si>
  <si>
    <t>Bãi rác xã Sông Hinh tại thôn Ea Ngao</t>
  </si>
  <si>
    <t>Ea Ngao - Sông Hinh</t>
  </si>
  <si>
    <t>Bãi rác TT Ea Ly tại thôn Tân Yên</t>
  </si>
  <si>
    <t>Bãi rác xã Ea Bia buôn Dôn Chách</t>
  </si>
  <si>
    <t>Dôn Chách - Ea Bia</t>
  </si>
  <si>
    <t>q</t>
  </si>
  <si>
    <t>Đất cơ sở tôn giáo</t>
  </si>
  <si>
    <t>Mở rộng giáo xứ Sơn Giang</t>
  </si>
  <si>
    <t>r</t>
  </si>
  <si>
    <t>Đất nghĩa trang, nghĩa địa</t>
  </si>
  <si>
    <t>Mở rộng nghĩa trang lệt sỹ huyện Sông Hinh</t>
  </si>
  <si>
    <t>Mở rộng nghĩa địa buôn Thô</t>
  </si>
  <si>
    <t>Nghĩa địa buôn La Bách</t>
  </si>
  <si>
    <t>Mở rộng nghĩa địa buôn Bai</t>
  </si>
  <si>
    <t>Mở rộng nghĩa địa buôn Bưng A</t>
  </si>
  <si>
    <t>Mở rộng nghĩa địa buôn Bưng B</t>
  </si>
  <si>
    <t>Mở rộng nghĩa địa buôn Gao</t>
  </si>
  <si>
    <t>Mở rộng nghĩa địa buôn Học</t>
  </si>
  <si>
    <t>Mở rộng nghĩa địa thôn Đồng Phú</t>
  </si>
  <si>
    <t>Mở rộng nghĩa địa buôn Quang Dù</t>
  </si>
  <si>
    <t>Mở rộng nghĩa địa thôn An Hòa</t>
  </si>
  <si>
    <t>Mở rộng nghĩa địa buôn Bá</t>
  </si>
  <si>
    <t>Nghĩa địa khu TĐC buôn Bầu</t>
  </si>
  <si>
    <t>Mở rộng nghĩa địa buôn Bầu</t>
  </si>
  <si>
    <t>Mở rộng nghĩa địa buôn Ken</t>
  </si>
  <si>
    <t>Mở rộng nghĩa địa buôn Chao</t>
  </si>
  <si>
    <t>Mở rộng nghĩa địa thôn Vạn Giang</t>
  </si>
  <si>
    <t>Mở rộng nghĩa địa Phương Sơn (thôn Phước Lộc)</t>
  </si>
  <si>
    <t>Mở rộng nghĩa địa thôn Nam Giang</t>
  </si>
  <si>
    <t>Mở rộng nghĩa địa Chí Thán</t>
  </si>
  <si>
    <t>Nghĩa địa tập trung thôn Tân Lập</t>
  </si>
  <si>
    <t>Nghĩa địa thôn Hiệp Hòa</t>
  </si>
  <si>
    <t>Mở rộng nghĩa địa buôn Chung</t>
  </si>
  <si>
    <t>Nghĩa địa thôn Chư Sai</t>
  </si>
  <si>
    <t>Mở rộng nghĩa địa buôn Thu</t>
  </si>
  <si>
    <t>Nghĩa địa xã Ea Trol tại buôn Thu</t>
  </si>
  <si>
    <t xml:space="preserve">Mở rộng nghĩa địa buôn Bầu (theo hiện trạng) </t>
  </si>
  <si>
    <t>Mở rộng nghĩa địa thôn Hòa Sơn</t>
  </si>
  <si>
    <t>Mở rộng nghĩa địa thôn Hà Roi</t>
  </si>
  <si>
    <t>Mở rộng nghĩa địa buôn Kít</t>
  </si>
  <si>
    <t>Nghĩa địa buôn Zô</t>
  </si>
  <si>
    <t>Mở rộng nghĩa địa thôn Tân Lập</t>
  </si>
  <si>
    <t>Mở rộng nghĩa địa buôn Nhum</t>
  </si>
  <si>
    <t>Mở rộng nghĩa địa buôn Krông</t>
  </si>
  <si>
    <t>Nghĩa địa tập trung xã Ea Bia</t>
  </si>
  <si>
    <t>Mở rộng nghĩa địa buôn Ma Sung</t>
  </si>
  <si>
    <t>Mở rộng nghĩa địa buôn Hai Klốc</t>
  </si>
  <si>
    <t xml:space="preserve">Mở rộng nghĩa địa buôn Dành </t>
  </si>
  <si>
    <t>Nghĩa địa buôn Dôn Chách</t>
  </si>
  <si>
    <t>s</t>
  </si>
  <si>
    <t>Đất chợ</t>
  </si>
  <si>
    <t>Mở rộng chợ Đồng Phú xã Đức Bình Tây</t>
  </si>
  <si>
    <t>Chợ xã Sông Hinh</t>
  </si>
  <si>
    <t>t</t>
  </si>
  <si>
    <t>Đất sinh hoạt cộng đồng</t>
  </si>
  <si>
    <t>Nhà sinh hoạt cộng đồng KP 9</t>
  </si>
  <si>
    <t>Đã thực hiện xong</t>
  </si>
  <si>
    <t>Nhà sinh hoạt cộng đồng khu phố Ngô Quyền</t>
  </si>
  <si>
    <t>Nhà sinh hoạt cộng đồng khu phố 7</t>
  </si>
  <si>
    <t>Mở rộng nhà sinh hoạt công động buôn Bai (đất điểm trường mẫu giáo cũ)</t>
  </si>
  <si>
    <t>Nhà SHCĐ và khu thể thao thôn Chư Blôi</t>
  </si>
  <si>
    <t xml:space="preserve">Nhà SHCĐ, khu thể thao thôn Vĩnh Sơn </t>
  </si>
  <si>
    <t>Mở rộng nhà SHCĐ và sân thể thao buôn Thu</t>
  </si>
  <si>
    <t>Nhà SHCĐ buôn Hai Klốc</t>
  </si>
  <si>
    <t>u</t>
  </si>
  <si>
    <t>Đất khu vui chơi giải trí công cộng</t>
  </si>
  <si>
    <t>Đất công viên cây xanh tại phân khu 1, 2, 3, 4 (quy hoạch chung thị Hai Riêng)</t>
  </si>
  <si>
    <t xml:space="preserve">Công viên tuyến đường vành đai khép kín quanh hồ Trung tâm </t>
  </si>
  <si>
    <t>Ko thực hiện 2022</t>
  </si>
  <si>
    <t xml:space="preserve">Công viên cây xanh khu dân cư 5 tuyến đường nội thị </t>
  </si>
  <si>
    <t>Xây dựng công viên thị trấn (nhà hát cũ thị trấn)</t>
  </si>
  <si>
    <t>Công viên và khu vui chơi thiếu nhi (đất trụ sở HTX 3 cũ)</t>
  </si>
  <si>
    <t>Công viên khu dân cư thôn An Hòa và Quang Dù</t>
  </si>
  <si>
    <t>Công viên xã Sơn Giang tại thôn Vạn Giang</t>
  </si>
  <si>
    <t>Công viên cây xanh phía Bắc trạm y tế xã thôn Tân Lập</t>
  </si>
  <si>
    <t>Công viên cây xanh KDC lô 2 Tân Lập</t>
  </si>
  <si>
    <t xml:space="preserve">Đất cây xanh trong khu dân cư buôn Trinh </t>
  </si>
  <si>
    <t>Đất công viên tại khu quy hoạch trung tâm xã</t>
  </si>
  <si>
    <t xml:space="preserve">Công viên thôn Ea Ngao (đất nhà sinh hoạt cộng đồng thôn Suối Dứa cũ) </t>
  </si>
  <si>
    <t>Công viên thôn Bình Yên (đất nhà SHCĐ; điểm trường mầm non và phân trường tiểu học thôn Bình Sơn cũ)</t>
  </si>
  <si>
    <t>Công viên thôn Hòa Sơn (đất nông trường cũ)</t>
  </si>
  <si>
    <t>Công viên thôn Hà Roi (điểm trường mẫu giáo, phân hiệu trường tiểu học Sông Hinh - thôn 2B cũ)</t>
  </si>
  <si>
    <t>Công viên cây xanh xã Ea Ly</t>
  </si>
  <si>
    <t>Công viên cây xanh (QH chung đô thị Ea Ly, X-01,……., X-12)</t>
  </si>
  <si>
    <t xml:space="preserve">Nâng cấp, cải tạo khép kín khu đồi thông </t>
  </si>
  <si>
    <t>Công viên, khu vui chơi cho thiếu nhi (khu TT xã)</t>
  </si>
  <si>
    <t>v</t>
  </si>
  <si>
    <t xml:space="preserve">Đất ở tại nông thôn </t>
  </si>
  <si>
    <t>Khu giãn dân buôn Bai 1,8 ha 65% đất ở</t>
  </si>
  <si>
    <t>Chuyển mục đích điểm trường Mẫu giáo buôn Bưng A sang đất ở</t>
  </si>
  <si>
    <t>Chuyển mục đích phân trường tiểu học tại buôn Bai sang đất ở nông thôn</t>
  </si>
  <si>
    <t xml:space="preserve">Mở rộng khu dân cư buôn Quang Dù </t>
  </si>
  <si>
    <t>Khu dân cư phân lô thôn Đồng Phú 65% đất ở</t>
  </si>
  <si>
    <t>Bán đấu giá QSD đất ở nông thôn (điểm trường tiểu học và mần non buôn Quang Dù)</t>
  </si>
  <si>
    <t>Bán đấu giá QSD đất ở nông thôn (điểm trường tiểu học và mần non Thôn Tuy Bình)</t>
  </si>
  <si>
    <t>Chuyển mục đích khu tập thể giáo viên trường tiểu học Thôn Tuy Bình sang đất ở</t>
  </si>
  <si>
    <t>Chuyển mục đích đất nhà văn hóa buôn Ken cũ sang đất ở</t>
  </si>
  <si>
    <t>Khu TĐC vùng ngập lũ dọc kênh Tây diện tích 20 ha (40 % đất ở)</t>
  </si>
  <si>
    <t>CMĐ sang đất ở nông thôn (trụ sở cũ thôn Phước Giang, Hà Giang)</t>
  </si>
  <si>
    <t>Bán đấu giá QSD đất (phân trường tiểu học Nam Giang (cũ)</t>
  </si>
  <si>
    <t>CMĐ sang đất ở dọc tuyến T16</t>
  </si>
  <si>
    <t>CMĐ sang đất ở từ đường 3/2 đi kênh tây (đồng Găng Tây, thôn Vĩnh Lương)</t>
  </si>
  <si>
    <t>Khu dân cư phân lô bán đấu giá QSD đất thôn Vĩnh Lương</t>
  </si>
  <si>
    <t>KDC phân lô Bình Giang (trước cây xăng Bình Giang 1,3 ha 60% đất ở)</t>
  </si>
  <si>
    <t>Khu tái định cư di dân khỏi vùng ngập lũ</t>
  </si>
  <si>
    <t>Bán đấu giá đất ở nông thôn (trụ sở làm việc và nhà hàng CT thủy điện Sông Hinh cũ )</t>
  </si>
  <si>
    <t>Bán đấu giá QSD đất ở nông thôn (trường tiểu học Ea Hồ thôn Bình Giang)</t>
  </si>
  <si>
    <t>Bán đấu giá QSD đất ở nông thôn (trạm y tế cũ)</t>
  </si>
  <si>
    <t>Bán đấu giá QSD đất ở nông thôn (nhà SHCĐ thôn Chí Thán)</t>
  </si>
  <si>
    <t>Bán đấu giá QSD đất ở nông thôn (phân trường tiểu học thôn Đức Hiệp cũ)</t>
  </si>
  <si>
    <t xml:space="preserve">Khu dân cư trung theo quy hoạch tâm xã </t>
  </si>
  <si>
    <t>Khu giãn dân buôn Chung</t>
  </si>
  <si>
    <t>Giao đất, bán đấu giá QSD đất các lô còn lại trong khu dân cư buôn Trinh</t>
  </si>
  <si>
    <t xml:space="preserve">CMĐ điểm trường mẫu giáo tại thôn Tân An, Ea Din và buôn Chung sang đất ở </t>
  </si>
  <si>
    <t>Đang triển khai tại buôn Chung</t>
  </si>
  <si>
    <t>CMĐ điểm trường mẫu giáo thôn Chư Blôi khu vực đội 5 và đội 6 sang đất ở</t>
  </si>
  <si>
    <t>Bán đấu giá QSD đất ở nông thôn (trường mẫu giáo Ea Trol thôn kinh tế 2)</t>
  </si>
  <si>
    <t>Bán đấu giá QSD đất ở nông thôn (nhà văn hóa buôn Ly, buôn Thinh cũ)</t>
  </si>
  <si>
    <t>Khu dân cư trung tâm xã Ea Trol</t>
  </si>
  <si>
    <t>QH khu dân cư thôn Ea Ngao 0,72 ha 70% đất ở</t>
  </si>
  <si>
    <t>Chuyển mục đích điểm trường mẫu giáo buôn Kít sang đất ở</t>
  </si>
  <si>
    <t>Chuyển mục đích nhà văn hóa thôn Hòa Sơn sang đất ở</t>
  </si>
  <si>
    <t>Chuyển mục đích nhà văn hóa Hà Roi (thôn 2B cũ) sang đất ở</t>
  </si>
  <si>
    <t>Phân lô chi tiết giao đất ở tại nông thôn (đất trụ sở UBND xã cũ)</t>
  </si>
  <si>
    <t>Khu giãn dân buôn Nhum</t>
  </si>
  <si>
    <t>Khu dân cư phân lô bán đấu giá QSD đất (buôn Krông)</t>
  </si>
  <si>
    <t>Giao đất ở nông thôn cho hộ gia đình (phân trường tiểu học cũ buôn Hai Klốc, điểm trường mẫu giáo cũ buôn Dành A và Danh B cũ)</t>
  </si>
  <si>
    <t>Giao đất ở nông thôn cho hộ gia đình (nhà sinh hoạt buôn Krông cũ)</t>
  </si>
  <si>
    <t>MR và khép kín khu dân cư của các thôn, buôn dọc theo các tuyến đường giao thông của các xã (Ea Lâm 15,9 ha; Đức Bình Tây 18,92 ha; Ea Bá 16,7 ha; Sơn Giang 21,75 ha; Đức Bình Đông 18,01ha; Ea Bar 16,35 ha; Ea Trol 19,68 ha; Sông Hinh 11,5 ha; Ea Bia 19,1 ha)</t>
  </si>
  <si>
    <t>9 xã</t>
  </si>
  <si>
    <t>Trong đó: đang triển khai Mở rộng khu dân cư buôn Bá (Bố trí đất ở cho đồng bào đặc biệt khó khăn);
Mở rộng điểm giãn dân Buôn Bưng A, xã Ea Lâm. (San lấp mặt bằng, xây dựng kết cấu hạ tầng, giao đất)</t>
  </si>
  <si>
    <t>w</t>
  </si>
  <si>
    <t>Đất ở tại đô thị</t>
  </si>
  <si>
    <t>Khu đô thị Hồ trung tâm (theo quy hoạch chi tiết 1/500)</t>
  </si>
  <si>
    <t>Quy hoạch khu dân cư 5 tuyến đường nội thị (70% đất ở)</t>
  </si>
  <si>
    <t>Khu giãn dân khu phố 7 (55% đất ở)</t>
  </si>
  <si>
    <t>DA hoán đổi đất hộ ông Phùng Kim Lang</t>
  </si>
  <si>
    <t xml:space="preserve">Bán đấu giá QSD đất ở đô thị một phần diện tích thửa 47 tờ bản đồ số 122 tại KP 5 </t>
  </si>
  <si>
    <t>Khu giãn dân buôn Hai Riêng (75% đất ở)</t>
  </si>
  <si>
    <t>Khu giãn dân buôn Lê Diêm</t>
  </si>
  <si>
    <t>Khu giãn dân buôn La Bách</t>
  </si>
  <si>
    <t xml:space="preserve">Mở rộng và khép kín khu dân cư dọc theo các tuyến giao thông của các khu phố </t>
  </si>
  <si>
    <t>Đất ở theo quy hoạch chung xây dựng đô thị</t>
  </si>
  <si>
    <t>Bán đấu giá QSD đất ở đô thị tại khu phố 8 (phân trường tiểu học Hai Riêng số 1)</t>
  </si>
  <si>
    <t>Bán đấu giá QSD đất ở đô thị tại khu phố 9 (sân thể thao, điểm trường mẫu giáo buôn Suối Mây)</t>
  </si>
  <si>
    <t>Chuyển từ đất ở nông thôn sang đất ở đô thị xã Ea Ly</t>
  </si>
  <si>
    <t>Khu dân cư theo quy hoạch chung xây dựng đô thị (K1, K2, K4)</t>
  </si>
  <si>
    <t>Phân lô chi tiết khu dân cư K3 thị trấn Ea Ly</t>
  </si>
  <si>
    <t>Khu dân cư phân lô thôn Tân Sơn 3 ha 65% đất ở</t>
  </si>
  <si>
    <t>Điểm dân cư phân lô thôn 2/4</t>
  </si>
  <si>
    <t>Mở rộng khu dân cư thôn Tân Yên, Tân Lập, Tân Bình, thôn 2/4 và buôn Zô</t>
  </si>
  <si>
    <t>Bán đấu giá QSD đất ở thửa 42, 68 tờ 104 (khu QH dân cư gần chợ Ea Ly)</t>
  </si>
  <si>
    <t>Bán đấu giá QSD đất ở đô thị (nhà SHCĐ thôn Tân Bình thửa 117 tờ bản đồ số 136)</t>
  </si>
  <si>
    <t>Bán đấu giá QSD đất ở đô thị (các thửa chưa giao của lô 1 điểm dân cư số 1 thôn 2/4 )</t>
  </si>
  <si>
    <t>MR và khép kín khu dân cư của các thôn, buôn (dọc theo các tuyến đường giao thông chính)</t>
  </si>
  <si>
    <t>x</t>
  </si>
  <si>
    <t>Đất xây dựng trụ sở cơ quan</t>
  </si>
  <si>
    <t>Trụ sở Ủy ban nhân xã (khu vực quy hoạch trung tâm xã thôn Tân Lập)</t>
  </si>
  <si>
    <t>Mở rộng trụ sở tòa án huyện Sông Hinh</t>
  </si>
  <si>
    <t>THĐ</t>
  </si>
  <si>
    <t>Trung tâm hành chính mới thị trấn Ea Ly (Q-01)</t>
  </si>
  <si>
    <t>y</t>
  </si>
  <si>
    <t>Đất phi nông nghiệp khác</t>
  </si>
  <si>
    <t>Đất dự trữ phát triển theo quy hoạch chung xây dựng đô thị</t>
  </si>
  <si>
    <t>Đât dự trữ phát triển khu khu trung tâm xã Ea Trol</t>
  </si>
  <si>
    <t>Đất dự trữ phát triển theo chương trình phát triển đô thị Ea Ly</t>
  </si>
  <si>
    <t>Lán trại trên đất nông nghiệp (nhà kho,…)</t>
  </si>
  <si>
    <t>Xây dựng vùng nguyên liệu và Nhà máy chế biến hoa quả, đóng gói trái cây xuất khẩu</t>
  </si>
  <si>
    <t>CCN Tân An, Buôn Trinh-xã Ea Bar hoặc CCN thị trấn Hai Riêng (do nhà đầu tư đề xuất)</t>
  </si>
  <si>
    <t>QĐ 1826/QĐ-UBND, ngày 16/12/2021 của UBND tỉnh về phê duyệt danh mục các dự án kêu gọi đầu tư trên địa bàn tỉnh giai đoạn 2021 - 2025 (đợt 1)</t>
  </si>
  <si>
    <t>Phụ biểu 02</t>
  </si>
  <si>
    <t>Danh mục công trình, dự án đã hoàn thành xong việc đầu tư xây dựng nhưng chưa hoàn tất thủ tục đất đai.</t>
  </si>
  <si>
    <t>TT</t>
  </si>
  <si>
    <t>Nhà sinh hoạt cộng đồng khu phố 1</t>
  </si>
  <si>
    <t>Nhà sinh hoạt cộng đồng khu phố 2</t>
  </si>
  <si>
    <t>Nhà sinh hoạt cộng đồng khu phố 3</t>
  </si>
  <si>
    <t>Nhà sinh hoạt cộng đồng khu phố 4</t>
  </si>
  <si>
    <t>Nhà sinh hoạt cộng đồng khu phố 5</t>
  </si>
  <si>
    <t>Nhà sinh hoạt cộng đồng khu phố 10</t>
  </si>
  <si>
    <t>Nhà văn hóa -khu thể thao buôn La Bách</t>
  </si>
  <si>
    <t>Nhà sinh hoạt cộng đồng khu phố 8</t>
  </si>
  <si>
    <t xml:space="preserve">Nhà sinh hoạt cộng đồng buôn Hai Riêng </t>
  </si>
  <si>
    <t>XD sân thể thao cơ bản huyện tại khu phố 5 (hạng mục đường dẫn)</t>
  </si>
  <si>
    <t>Trụ sở UBND thị trấn mới (hiện trạng TT Y tế Dự phòng huyện)</t>
  </si>
  <si>
    <t>Trạm bơm hồ trung tâm</t>
  </si>
  <si>
    <t>Nâng cấp cải tạo phía Tây Nam hồ Trung Tâm</t>
  </si>
  <si>
    <t>Nhà văn hóa và khu thể thao Buôn Krông (chuyển chỗ mới)</t>
  </si>
  <si>
    <t>Khu Thể thao- Nhà VH xã</t>
  </si>
  <si>
    <t>Trường THCS xã Ea Bia</t>
  </si>
  <si>
    <t>Nhà SHCĐ và khu thể thao buôn Ma Sung</t>
  </si>
  <si>
    <t>Nhà SHCĐ và khu thể thao buôn Dành B cũ</t>
  </si>
  <si>
    <t>Nhà SHCĐ và sân thể thao buôn Nhum</t>
  </si>
  <si>
    <t>Nghĩa địa buôn 2 Klốc</t>
  </si>
  <si>
    <t>Nghĩa địa buôn Ma Sung</t>
  </si>
  <si>
    <t>Mở rộng nghĩa địa Buôn Dành</t>
  </si>
  <si>
    <t>Điểm trường mẫu giáo buôn Ma Sung</t>
  </si>
  <si>
    <t>Trụ sở UBND xã Ea Bia</t>
  </si>
  <si>
    <t>Nhà SHCĐ thôn Ea M'Keng</t>
  </si>
  <si>
    <t>Trường mẫu giáo Ea Bar- điểm trường Buôn Chung</t>
  </si>
  <si>
    <t>Trường mẫu giáo Ea Bar - điểm trường Tân An (điểm mới)</t>
  </si>
  <si>
    <t>Nhà SHCĐ và khu thể thao thôn Tân Sơn</t>
  </si>
  <si>
    <t>Nhà SHCĐ thôn 2/4</t>
  </si>
  <si>
    <t>Nhà SHCĐ thôn Tân Bình</t>
  </si>
  <si>
    <t>Nhà SHCĐ thôn Tân Sơn</t>
  </si>
  <si>
    <t>Bên xe xã Ea Ly</t>
  </si>
  <si>
    <t>chuyển DM qua</t>
  </si>
  <si>
    <t>Nhà VH buôn Gao</t>
  </si>
  <si>
    <t>Nhà VH buôn Học</t>
  </si>
  <si>
    <t>Nhà VH buôn Bưng B</t>
  </si>
  <si>
    <t>Trường tiểu học Ea Lâm (điểm buôn Gạo)</t>
  </si>
  <si>
    <t>Trường tiểu học Ea Lâm (điểm buôn Bai)</t>
  </si>
  <si>
    <t>Xây dựng đường lên đồi 75 (nhà Ma Sói lên đồi 75)</t>
  </si>
  <si>
    <t>Trường Mầm non Ea Bá</t>
  </si>
  <si>
    <t>Nhà văn hóa Buôn Bá</t>
  </si>
  <si>
    <t>Nhà văn hóa buôn Ken</t>
  </si>
  <si>
    <t xml:space="preserve">Hệ thống cấp nước sinh hoạt </t>
  </si>
  <si>
    <t>Nhà SHCĐ và khu thể thao Buôn Ly</t>
  </si>
  <si>
    <t>Nhà SHCĐ buôn Thu</t>
  </si>
  <si>
    <t>Nhà SHCĐ buôn Kinh Tế 2</t>
  </si>
  <si>
    <t>Nhà SHCĐ buôn Thinh</t>
  </si>
  <si>
    <t>Trường mẫu giáo xã Ea Trol</t>
  </si>
  <si>
    <t>bs thêm 2023</t>
  </si>
  <si>
    <t>Nhà văn hóa thôn Hòa Sơn</t>
  </si>
  <si>
    <t>Nhà máy nước sạch (phòng Dân Tộc)</t>
  </si>
  <si>
    <t>Nhà sinh hoạt cộng đồng thôn 3</t>
  </si>
  <si>
    <t>Nhà sinh hoạt cộng đồng thôn Hà Roi (2A cũ)</t>
  </si>
  <si>
    <t>Khu du lịch khu sinh thái Thác Hly</t>
  </si>
  <si>
    <t>Nhà VH xã Đức Bình Tây</t>
  </si>
  <si>
    <t>Trường Mầm non Đức Bình Tây - điểm Chính</t>
  </si>
  <si>
    <t>Trạm bơm Mả Vôi</t>
  </si>
  <si>
    <t>Nhà SHCĐ buôn Mả Vôi</t>
  </si>
  <si>
    <t>Nhà SHCĐ buôn Quang Dù</t>
  </si>
  <si>
    <t>Hệ thống cấp nước sinh hoạt tập trung xã Đức Bình Tây</t>
  </si>
  <si>
    <t>Mở rộng trường tiểu học Đức Bình Tây (điểm chính)</t>
  </si>
  <si>
    <t>Nhà SHCĐ thôn Chí Thán</t>
  </si>
  <si>
    <t>Nhà SHCĐ thôn Đức Hiệp</t>
  </si>
  <si>
    <t>Nhà SHCĐ thôn Đức Hòa</t>
  </si>
  <si>
    <t>Phân trường Mầm non Nam Giang</t>
  </si>
  <si>
    <t>Nhà sinh hoạt cộng đồng thôn Phước Giang</t>
  </si>
  <si>
    <t>Nhà sinh hoạt cộng đồng thôn Tân Giang</t>
  </si>
  <si>
    <t>Xây dựng kênh mương nội đồng thôn Suối Biểu</t>
  </si>
  <si>
    <t>TỔNG SỐ CÓ 69 CÔNG TRÌNH, DIỆN TÍCH</t>
  </si>
  <si>
    <t>Nhà văn hóa Trung tâm xã Sơn Giang</t>
  </si>
  <si>
    <t>Bổ sung mới (chuyển từ đất DTT)</t>
  </si>
  <si>
    <t>Bãi rác thải VLXD khu Đồn điền, thôn Hà Giang</t>
  </si>
  <si>
    <t>Điều chỉnh vị trí (dịch chuyển về phía bắc 450 m)</t>
  </si>
  <si>
    <t>Bãi rác thải VLXD tại thôn Tân Yên</t>
  </si>
  <si>
    <t>Đề nghị điều chỉnh lộ giới tuyến theo tim đường hiện trạng</t>
  </si>
  <si>
    <t>UBND xã đề nghị bỏ ra khỏi QH 2030</t>
  </si>
  <si>
    <t>UBND xã đề nghị bổ sung mới</t>
  </si>
  <si>
    <t>Mở rộng tuyến đường phía Nam nhà VH thôn Tân Yên.</t>
  </si>
  <si>
    <t>Bố trí giáp ranh về phía Nam bãi rác thải quy hoạch tại thôn Tân Yên</t>
  </si>
  <si>
    <t>Điều chỉnh diện tích theo bản đồ QH</t>
  </si>
  <si>
    <t>Cửa hàng xăng dầu thôn Tân Yên</t>
  </si>
  <si>
    <t>Bổ sung mới (Hoàn thiện thủ tục đất đai)</t>
  </si>
  <si>
    <t>Đất TMDV (Cửa hàng xăn dầu Thương Hoan)</t>
  </si>
  <si>
    <t>UBND xã đề nghị điều chỉnh từ QH đất TMD, PNK sang QH đất ONT</t>
  </si>
  <si>
    <t>Chuyển sang Quy hoạch đất ở</t>
  </si>
  <si>
    <t>QH đất ở khu vực ngã ba Đông Trường Sơn với Quốc lộ 29 (40% diện tích đất 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</si>
</sst>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_(* \(#,##0.00\);_(* &quot;-&quot;??_);_(@_)"/>
    <numFmt numFmtId="164" formatCode="_([$€-2]* #,##0.00_);_([$€-2]* \(#,##0.00\);_([$€-2]* &quot;-&quot;??_)"/>
    <numFmt numFmtId="165" formatCode="_(* #,##0_);_(* \(#,##0\);_(* &quot;-&quot;??_);_(@_)"/>
    <numFmt numFmtId="166" formatCode="0.0"/>
    <numFmt numFmtId="167" formatCode="#,##0.000"/>
  </numFmts>
  <fonts count="12" x14ac:knownFonts="1">
    <font>
      <sz val="10"/>
      <name val="Arial"/>
      <family val="2"/>
    </font>
    <font>
      <sz val="11"/>
      <color theme="1"/>
      <name val="Calibri"/>
      <family val="2"/>
      <scheme val="minor"/>
    </font>
    <font>
      <sz val="10"/>
      <name val="Arial"/>
      <family val="2"/>
    </font>
    <font>
      <b/>
      <sz val="12"/>
      <name val="Times New Roman"/>
      <family val="1"/>
    </font>
    <font>
      <sz val="12"/>
      <name val="Times New Roman"/>
      <family val="1"/>
    </font>
    <font>
      <sz val="11"/>
      <color indexed="8"/>
      <name val="Calibri"/>
      <family val="2"/>
    </font>
    <font>
      <sz val="12"/>
      <color rgb="FFFF0000"/>
      <name val="Times New Roman"/>
      <family val="1"/>
    </font>
    <font>
      <b/>
      <sz val="12"/>
      <color rgb="FFFF0000"/>
      <name val="Times New Roman"/>
      <family val="1"/>
    </font>
    <font>
      <i/>
      <sz val="12"/>
      <name val="Times New Roman"/>
      <family val="1"/>
    </font>
    <font>
      <sz val="12"/>
      <color rgb="FF7030A0"/>
      <name val="Times New Roman"/>
      <family val="1"/>
    </font>
    <font>
      <sz val="10"/>
      <name val="Times New Roman"/>
      <family val="1"/>
    </font>
    <font>
      <b/>
      <sz val="13"/>
      <name val="Times New Roman"/>
      <family val="1"/>
    </font>
  </fonts>
  <fills count="7">
    <fill>
      <patternFill patternType="none"/>
    </fill>
    <fill>
      <patternFill patternType="gray125"/>
    </fill>
    <fill>
      <patternFill patternType="solid">
        <fgColor rgb="FFFFFF00"/>
        <bgColor indexed="64"/>
      </patternFill>
    </fill>
    <fill>
      <patternFill patternType="solid">
        <fgColor rgb="FF00B050"/>
        <bgColor indexed="64"/>
      </patternFill>
    </fill>
    <fill>
      <patternFill patternType="solid">
        <fgColor rgb="FF92D050"/>
        <bgColor indexed="64"/>
      </patternFill>
    </fill>
    <fill>
      <patternFill patternType="solid">
        <fgColor theme="4" tint="0.39997558519241921"/>
        <bgColor indexed="64"/>
      </patternFill>
    </fill>
    <fill>
      <patternFill patternType="solid">
        <fgColor theme="0"/>
        <bgColor indexed="64"/>
      </patternFill>
    </fill>
  </fills>
  <borders count="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dotted">
        <color indexed="64"/>
      </top>
      <bottom style="dotted">
        <color indexed="64"/>
      </bottom>
      <diagonal/>
    </border>
  </borders>
  <cellStyleXfs count="17">
    <xf numFmtId="164" fontId="0" fillId="0" borderId="0"/>
    <xf numFmtId="43" fontId="2" fillId="0" borderId="0" applyFont="0" applyFill="0" applyBorder="0" applyAlignment="0" applyProtection="0"/>
    <xf numFmtId="164" fontId="5" fillId="0" borderId="0"/>
    <xf numFmtId="164" fontId="2" fillId="0" borderId="0"/>
    <xf numFmtId="164" fontId="2" fillId="0" borderId="0"/>
    <xf numFmtId="164" fontId="2" fillId="0" borderId="0"/>
    <xf numFmtId="164" fontId="5" fillId="0" borderId="0"/>
    <xf numFmtId="164" fontId="2" fillId="0" borderId="0"/>
    <xf numFmtId="0" fontId="2" fillId="0" borderId="0"/>
    <xf numFmtId="164" fontId="2" fillId="0" borderId="0"/>
    <xf numFmtId="0" fontId="2" fillId="0" borderId="0"/>
    <xf numFmtId="164" fontId="2" fillId="0" borderId="0"/>
    <xf numFmtId="164" fontId="2" fillId="0" borderId="0"/>
    <xf numFmtId="164" fontId="2" fillId="0" borderId="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cellStyleXfs>
  <cellXfs count="143">
    <xf numFmtId="164" fontId="0" fillId="0" borderId="0" xfId="0"/>
    <xf numFmtId="2" fontId="4" fillId="0" borderId="0" xfId="0" applyNumberFormat="1" applyFont="1" applyAlignment="1">
      <alignment vertical="center" wrapText="1"/>
    </xf>
    <xf numFmtId="2" fontId="4" fillId="0" borderId="0" xfId="0" applyNumberFormat="1" applyFont="1" applyAlignment="1">
      <alignment vertical="center"/>
    </xf>
    <xf numFmtId="4" fontId="4" fillId="0" borderId="0" xfId="0" applyNumberFormat="1" applyFont="1" applyAlignment="1">
      <alignment vertical="center"/>
    </xf>
    <xf numFmtId="1" fontId="4" fillId="0" borderId="0" xfId="2" applyNumberFormat="1" applyFont="1" applyFill="1" applyAlignment="1">
      <alignment vertical="center"/>
    </xf>
    <xf numFmtId="165" fontId="6" fillId="0" borderId="0" xfId="1" applyNumberFormat="1" applyFont="1" applyFill="1" applyAlignment="1">
      <alignment vertical="center"/>
    </xf>
    <xf numFmtId="2" fontId="4" fillId="0" borderId="0" xfId="2" applyNumberFormat="1" applyFont="1" applyFill="1" applyAlignment="1">
      <alignment vertical="center"/>
    </xf>
    <xf numFmtId="164" fontId="4" fillId="0" borderId="0" xfId="2" applyFont="1" applyFill="1" applyAlignment="1">
      <alignment vertical="center"/>
    </xf>
    <xf numFmtId="1" fontId="3" fillId="0" borderId="0" xfId="2" applyNumberFormat="1" applyFont="1" applyFill="1" applyAlignment="1">
      <alignment vertical="center"/>
    </xf>
    <xf numFmtId="165" fontId="7" fillId="0" borderId="0" xfId="1" applyNumberFormat="1" applyFont="1" applyFill="1" applyAlignment="1">
      <alignment vertical="center"/>
    </xf>
    <xf numFmtId="2" fontId="3" fillId="0" borderId="0" xfId="2" applyNumberFormat="1" applyFont="1" applyFill="1" applyAlignment="1">
      <alignment vertical="center"/>
    </xf>
    <xf numFmtId="164" fontId="3" fillId="0" borderId="0" xfId="2" applyFont="1" applyFill="1" applyAlignment="1">
      <alignment vertical="center"/>
    </xf>
    <xf numFmtId="4" fontId="3" fillId="0" borderId="2" xfId="0" applyNumberFormat="1" applyFont="1" applyFill="1" applyBorder="1" applyAlignment="1">
      <alignment horizontal="center" vertical="center" wrapText="1"/>
    </xf>
    <xf numFmtId="4" fontId="3" fillId="0" borderId="2" xfId="0" applyNumberFormat="1" applyFont="1" applyFill="1" applyBorder="1" applyAlignment="1">
      <alignment vertical="center" wrapText="1"/>
    </xf>
    <xf numFmtId="3" fontId="3" fillId="0" borderId="2" xfId="0" applyNumberFormat="1" applyFont="1" applyFill="1" applyBorder="1" applyAlignment="1">
      <alignment horizontal="center" vertical="center"/>
    </xf>
    <xf numFmtId="164" fontId="3" fillId="0" borderId="2" xfId="0" applyFont="1" applyFill="1" applyBorder="1" applyAlignment="1">
      <alignment vertical="center" wrapText="1"/>
    </xf>
    <xf numFmtId="2" fontId="4" fillId="0" borderId="2" xfId="0" applyNumberFormat="1" applyFont="1" applyFill="1" applyBorder="1" applyAlignment="1">
      <alignment vertical="center" wrapText="1"/>
    </xf>
    <xf numFmtId="2" fontId="3" fillId="0" borderId="2" xfId="0" applyNumberFormat="1" applyFont="1" applyFill="1" applyBorder="1" applyAlignment="1">
      <alignment vertical="center"/>
    </xf>
    <xf numFmtId="4" fontId="3" fillId="0" borderId="2" xfId="0" applyNumberFormat="1" applyFont="1" applyFill="1" applyBorder="1" applyAlignment="1">
      <alignment vertical="center"/>
    </xf>
    <xf numFmtId="2" fontId="3" fillId="0" borderId="2" xfId="0" applyNumberFormat="1" applyFont="1" applyFill="1" applyBorder="1" applyAlignment="1">
      <alignment vertical="center" wrapText="1"/>
    </xf>
    <xf numFmtId="164" fontId="3" fillId="0" borderId="2" xfId="0" applyFont="1" applyFill="1" applyBorder="1" applyAlignment="1">
      <alignment horizontal="center" vertical="center"/>
    </xf>
    <xf numFmtId="2" fontId="4" fillId="0" borderId="2" xfId="0" applyNumberFormat="1" applyFont="1" applyFill="1" applyBorder="1" applyAlignment="1">
      <alignment horizontal="center" vertical="center" wrapText="1"/>
    </xf>
    <xf numFmtId="164" fontId="4" fillId="0" borderId="2" xfId="3" applyFont="1" applyFill="1" applyBorder="1" applyAlignment="1">
      <alignment horizontal="left" vertical="center" wrapText="1"/>
    </xf>
    <xf numFmtId="2" fontId="4" fillId="0" borderId="2" xfId="0" applyNumberFormat="1" applyFont="1" applyFill="1" applyBorder="1" applyAlignment="1">
      <alignment vertical="center"/>
    </xf>
    <xf numFmtId="4" fontId="4" fillId="0" borderId="2" xfId="0" applyNumberFormat="1" applyFont="1" applyFill="1" applyBorder="1" applyAlignment="1">
      <alignment vertical="center"/>
    </xf>
    <xf numFmtId="4" fontId="4" fillId="0" borderId="2" xfId="0" applyNumberFormat="1" applyFont="1" applyFill="1" applyBorder="1" applyAlignment="1">
      <alignment vertical="center" wrapText="1"/>
    </xf>
    <xf numFmtId="4" fontId="4" fillId="0" borderId="2" xfId="4" applyNumberFormat="1" applyFont="1" applyFill="1" applyBorder="1" applyAlignment="1" applyProtection="1">
      <alignment horizontal="left" vertical="center" wrapText="1"/>
      <protection locked="0"/>
    </xf>
    <xf numFmtId="164" fontId="4" fillId="0" borderId="2" xfId="0" applyFont="1" applyFill="1" applyBorder="1" applyAlignment="1">
      <alignment vertical="center" wrapText="1"/>
    </xf>
    <xf numFmtId="164" fontId="4" fillId="0" borderId="2" xfId="5" applyFont="1" applyFill="1" applyBorder="1" applyAlignment="1">
      <alignment vertical="center" wrapText="1"/>
    </xf>
    <xf numFmtId="164" fontId="3" fillId="0" borderId="2" xfId="0" applyFont="1" applyFill="1" applyBorder="1" applyAlignment="1">
      <alignment horizontal="center" vertical="center" wrapText="1"/>
    </xf>
    <xf numFmtId="4" fontId="4" fillId="0" borderId="2" xfId="5" applyNumberFormat="1" applyFont="1" applyFill="1" applyBorder="1" applyAlignment="1">
      <alignment vertical="center" wrapText="1"/>
    </xf>
    <xf numFmtId="4" fontId="4" fillId="3" borderId="2" xfId="0" applyNumberFormat="1" applyFont="1" applyFill="1" applyBorder="1" applyAlignment="1">
      <alignment vertical="center" wrapText="1"/>
    </xf>
    <xf numFmtId="164" fontId="3" fillId="0" borderId="2" xfId="2" applyFont="1" applyFill="1" applyBorder="1" applyAlignment="1">
      <alignment vertical="center" wrapText="1"/>
    </xf>
    <xf numFmtId="2" fontId="4" fillId="0" borderId="2" xfId="3" applyNumberFormat="1" applyFont="1" applyFill="1" applyBorder="1" applyAlignment="1">
      <alignment vertical="center" shrinkToFit="1"/>
    </xf>
    <xf numFmtId="43" fontId="4" fillId="0" borderId="2" xfId="1" applyFont="1" applyFill="1" applyBorder="1" applyAlignment="1">
      <alignment horizontal="center" vertical="center"/>
    </xf>
    <xf numFmtId="2" fontId="4" fillId="0" borderId="2" xfId="3" applyNumberFormat="1" applyFont="1" applyFill="1" applyBorder="1" applyAlignment="1">
      <alignment vertical="center" wrapText="1" shrinkToFit="1"/>
    </xf>
    <xf numFmtId="164" fontId="4" fillId="0" borderId="2" xfId="4" applyFont="1" applyFill="1" applyBorder="1" applyAlignment="1" applyProtection="1">
      <alignment vertical="center" wrapText="1"/>
      <protection locked="0"/>
    </xf>
    <xf numFmtId="164" fontId="4" fillId="0" borderId="2" xfId="0" applyFont="1" applyFill="1" applyBorder="1" applyAlignment="1">
      <alignment horizontal="left" vertical="center" wrapText="1"/>
    </xf>
    <xf numFmtId="4" fontId="3" fillId="0" borderId="2" xfId="1" applyNumberFormat="1" applyFont="1" applyFill="1" applyBorder="1" applyAlignment="1">
      <alignment horizontal="center" vertical="center"/>
    </xf>
    <xf numFmtId="43" fontId="3" fillId="0" borderId="2" xfId="1" applyFont="1" applyFill="1" applyBorder="1" applyAlignment="1">
      <alignment horizontal="center" vertical="center"/>
    </xf>
    <xf numFmtId="164" fontId="4" fillId="0" borderId="2" xfId="6" applyFont="1" applyFill="1" applyBorder="1" applyAlignment="1">
      <alignment vertical="center" wrapText="1"/>
    </xf>
    <xf numFmtId="4" fontId="4" fillId="0" borderId="2" xfId="1" applyNumberFormat="1" applyFont="1" applyFill="1" applyBorder="1" applyAlignment="1">
      <alignment vertical="center"/>
    </xf>
    <xf numFmtId="165" fontId="6" fillId="0" borderId="0" xfId="1" applyNumberFormat="1" applyFont="1" applyAlignment="1">
      <alignment vertical="center"/>
    </xf>
    <xf numFmtId="2" fontId="9" fillId="3" borderId="2" xfId="0" applyNumberFormat="1" applyFont="1" applyFill="1" applyBorder="1" applyAlignment="1">
      <alignment vertical="center" wrapText="1"/>
    </xf>
    <xf numFmtId="2" fontId="3" fillId="0" borderId="2" xfId="0" applyNumberFormat="1" applyFont="1" applyFill="1" applyBorder="1" applyAlignment="1">
      <alignment horizontal="center" vertical="center" wrapText="1"/>
    </xf>
    <xf numFmtId="1" fontId="7" fillId="0" borderId="0" xfId="2" applyNumberFormat="1" applyFont="1" applyFill="1" applyAlignment="1">
      <alignment vertical="center"/>
    </xf>
    <xf numFmtId="165" fontId="4" fillId="0" borderId="2" xfId="1" applyNumberFormat="1" applyFont="1" applyFill="1" applyBorder="1" applyAlignment="1">
      <alignment vertical="center" wrapText="1"/>
    </xf>
    <xf numFmtId="1" fontId="6" fillId="2" borderId="0" xfId="2" applyNumberFormat="1" applyFont="1" applyFill="1" applyAlignment="1">
      <alignment vertical="center"/>
    </xf>
    <xf numFmtId="1" fontId="7" fillId="2" borderId="0" xfId="2" applyNumberFormat="1" applyFont="1" applyFill="1" applyAlignment="1">
      <alignment vertical="center"/>
    </xf>
    <xf numFmtId="1" fontId="4" fillId="0" borderId="0" xfId="2" applyNumberFormat="1" applyFont="1" applyFill="1" applyAlignment="1">
      <alignment vertical="center" wrapText="1"/>
    </xf>
    <xf numFmtId="2" fontId="4" fillId="3" borderId="2" xfId="0" applyNumberFormat="1" applyFont="1" applyFill="1" applyBorder="1" applyAlignment="1">
      <alignment vertical="center" wrapText="1"/>
    </xf>
    <xf numFmtId="164" fontId="4" fillId="0" borderId="2" xfId="3" applyFont="1" applyFill="1" applyBorder="1" applyAlignment="1">
      <alignment horizontal="justify" vertical="center" wrapText="1"/>
    </xf>
    <xf numFmtId="2" fontId="9" fillId="0" borderId="0" xfId="2" applyNumberFormat="1" applyFont="1" applyFill="1" applyAlignment="1">
      <alignment horizontal="left" vertical="center"/>
    </xf>
    <xf numFmtId="2" fontId="9" fillId="0" borderId="0" xfId="2" applyNumberFormat="1" applyFont="1" applyFill="1" applyAlignment="1">
      <alignment vertical="center"/>
    </xf>
    <xf numFmtId="164" fontId="9" fillId="0" borderId="0" xfId="2" applyFont="1" applyFill="1" applyAlignment="1">
      <alignment vertical="center"/>
    </xf>
    <xf numFmtId="164" fontId="6" fillId="0" borderId="0" xfId="2" applyFont="1" applyFill="1" applyAlignment="1">
      <alignment vertical="center"/>
    </xf>
    <xf numFmtId="1" fontId="6" fillId="0" borderId="0" xfId="2" applyNumberFormat="1" applyFont="1" applyFill="1" applyAlignment="1">
      <alignment vertical="center"/>
    </xf>
    <xf numFmtId="2" fontId="6" fillId="0" borderId="0" xfId="2" applyNumberFormat="1" applyFont="1" applyFill="1" applyAlignment="1">
      <alignment vertical="center"/>
    </xf>
    <xf numFmtId="164" fontId="4" fillId="0" borderId="2" xfId="0" applyFont="1" applyFill="1" applyBorder="1" applyAlignment="1">
      <alignment horizontal="center" vertical="center" wrapText="1"/>
    </xf>
    <xf numFmtId="1" fontId="4" fillId="2" borderId="0" xfId="2" applyNumberFormat="1" applyFont="1" applyFill="1" applyAlignment="1">
      <alignment vertical="center"/>
    </xf>
    <xf numFmtId="164" fontId="4" fillId="0" borderId="0" xfId="0" applyFont="1" applyFill="1" applyAlignment="1">
      <alignment vertical="center" wrapText="1"/>
    </xf>
    <xf numFmtId="164" fontId="6" fillId="2" borderId="0" xfId="0" applyFont="1" applyFill="1" applyAlignment="1">
      <alignment vertical="center" wrapText="1"/>
    </xf>
    <xf numFmtId="164" fontId="4" fillId="0" borderId="2" xfId="0" applyFont="1" applyFill="1" applyBorder="1" applyAlignment="1">
      <alignment wrapText="1"/>
    </xf>
    <xf numFmtId="2" fontId="4" fillId="0" borderId="2" xfId="0" applyNumberFormat="1" applyFont="1" applyFill="1" applyBorder="1" applyAlignment="1">
      <alignment horizontal="center" vertical="center" wrapText="1"/>
    </xf>
    <xf numFmtId="164" fontId="4" fillId="0" borderId="2" xfId="7" applyFont="1" applyFill="1" applyBorder="1" applyAlignment="1">
      <alignment horizontal="center" vertical="center" wrapText="1"/>
    </xf>
    <xf numFmtId="2" fontId="4" fillId="0" borderId="5" xfId="0" applyNumberFormat="1" applyFont="1" applyBorder="1" applyAlignment="1">
      <alignment vertical="center"/>
    </xf>
    <xf numFmtId="165" fontId="6" fillId="2" borderId="0" xfId="1" applyNumberFormat="1" applyFont="1" applyFill="1" applyAlignment="1">
      <alignment vertical="center"/>
    </xf>
    <xf numFmtId="164" fontId="4" fillId="2" borderId="0" xfId="2" applyFont="1" applyFill="1" applyAlignment="1">
      <alignment vertical="center"/>
    </xf>
    <xf numFmtId="1" fontId="4" fillId="0" borderId="2" xfId="8" applyNumberFormat="1" applyFont="1" applyFill="1" applyBorder="1" applyAlignment="1">
      <alignment horizontal="justify" vertical="center" wrapText="1"/>
    </xf>
    <xf numFmtId="1" fontId="4" fillId="4" borderId="0" xfId="2" applyNumberFormat="1" applyFont="1" applyFill="1" applyAlignment="1">
      <alignment vertical="center"/>
    </xf>
    <xf numFmtId="4" fontId="4" fillId="0" borderId="2" xfId="3" applyNumberFormat="1" applyFont="1" applyFill="1" applyBorder="1" applyAlignment="1">
      <alignment horizontal="right" vertical="center" shrinkToFit="1"/>
    </xf>
    <xf numFmtId="4" fontId="4" fillId="0" borderId="2" xfId="3" applyNumberFormat="1" applyFont="1" applyFill="1" applyBorder="1" applyAlignment="1">
      <alignment horizontal="right" vertical="center" wrapText="1" shrinkToFit="1"/>
    </xf>
    <xf numFmtId="2" fontId="4" fillId="0" borderId="2" xfId="3" applyNumberFormat="1" applyFont="1" applyFill="1" applyBorder="1" applyAlignment="1">
      <alignment horizontal="right" vertical="center" shrinkToFit="1"/>
    </xf>
    <xf numFmtId="2" fontId="4" fillId="0" borderId="2" xfId="3" applyNumberFormat="1" applyFont="1" applyFill="1" applyBorder="1" applyAlignment="1">
      <alignment horizontal="right" vertical="center" wrapText="1" shrinkToFit="1"/>
    </xf>
    <xf numFmtId="164" fontId="4" fillId="0" borderId="2" xfId="7" applyFont="1" applyFill="1" applyBorder="1" applyAlignment="1">
      <alignment vertical="center" wrapText="1"/>
    </xf>
    <xf numFmtId="2" fontId="4" fillId="0" borderId="2" xfId="7" applyNumberFormat="1" applyFont="1" applyFill="1" applyBorder="1" applyAlignment="1">
      <alignment horizontal="center" vertical="center" wrapText="1"/>
    </xf>
    <xf numFmtId="1" fontId="6" fillId="5" borderId="0" xfId="2" applyNumberFormat="1" applyFont="1" applyFill="1" applyAlignment="1">
      <alignment vertical="center"/>
    </xf>
    <xf numFmtId="165" fontId="6" fillId="5" borderId="0" xfId="1" applyNumberFormat="1" applyFont="1" applyFill="1" applyAlignment="1">
      <alignment vertical="center"/>
    </xf>
    <xf numFmtId="2" fontId="6" fillId="5" borderId="0" xfId="2" applyNumberFormat="1" applyFont="1" applyFill="1" applyAlignment="1">
      <alignment vertical="center"/>
    </xf>
    <xf numFmtId="164" fontId="6" fillId="5" borderId="0" xfId="2" applyFont="1" applyFill="1" applyAlignment="1">
      <alignment vertical="center"/>
    </xf>
    <xf numFmtId="2" fontId="3" fillId="0" borderId="2" xfId="7" applyNumberFormat="1" applyFont="1" applyFill="1" applyBorder="1" applyAlignment="1">
      <alignment horizontal="center" vertical="center" wrapText="1"/>
    </xf>
    <xf numFmtId="164" fontId="3" fillId="0" borderId="2" xfId="3" applyFont="1" applyFill="1" applyBorder="1" applyAlignment="1">
      <alignment horizontal="left" vertical="center" wrapText="1"/>
    </xf>
    <xf numFmtId="1" fontId="3" fillId="2" borderId="0" xfId="2" applyNumberFormat="1" applyFont="1" applyFill="1" applyAlignment="1">
      <alignment vertical="center"/>
    </xf>
    <xf numFmtId="164" fontId="4" fillId="0" borderId="2" xfId="9" applyFont="1" applyFill="1" applyBorder="1" applyAlignment="1">
      <alignment vertical="center" wrapText="1"/>
    </xf>
    <xf numFmtId="1" fontId="7" fillId="6" borderId="0" xfId="2" applyNumberFormat="1" applyFont="1" applyFill="1" applyAlignment="1">
      <alignment vertical="center"/>
    </xf>
    <xf numFmtId="4" fontId="4" fillId="0" borderId="2" xfId="4" applyNumberFormat="1" applyFont="1" applyFill="1" applyBorder="1" applyAlignment="1" applyProtection="1">
      <alignment horizontal="right" vertical="center"/>
      <protection locked="0"/>
    </xf>
    <xf numFmtId="4" fontId="4" fillId="0" borderId="2" xfId="4" applyNumberFormat="1" applyFont="1" applyFill="1" applyBorder="1" applyAlignment="1" applyProtection="1">
      <alignment horizontal="right" vertical="center" wrapText="1"/>
      <protection locked="0"/>
    </xf>
    <xf numFmtId="43" fontId="4" fillId="0" borderId="2" xfId="10" applyNumberFormat="1" applyFont="1" applyFill="1" applyBorder="1" applyAlignment="1" applyProtection="1">
      <alignment horizontal="right" vertical="center" wrapText="1"/>
      <protection locked="0"/>
    </xf>
    <xf numFmtId="164" fontId="4" fillId="0" borderId="2" xfId="9" applyFont="1" applyFill="1" applyBorder="1" applyAlignment="1" applyProtection="1">
      <alignment vertical="center" wrapText="1"/>
      <protection locked="0"/>
    </xf>
    <xf numFmtId="4" fontId="4" fillId="0" borderId="2" xfId="11" applyNumberFormat="1" applyFont="1" applyFill="1" applyBorder="1" applyAlignment="1">
      <alignment horizontal="right" vertical="center" wrapText="1"/>
    </xf>
    <xf numFmtId="166" fontId="4" fillId="0" borderId="2" xfId="0" applyNumberFormat="1" applyFont="1" applyFill="1" applyBorder="1" applyAlignment="1">
      <alignment vertical="center" wrapText="1"/>
    </xf>
    <xf numFmtId="165" fontId="3" fillId="0" borderId="0" xfId="1" applyNumberFormat="1" applyFont="1" applyFill="1" applyAlignment="1">
      <alignment vertical="center"/>
    </xf>
    <xf numFmtId="164" fontId="4" fillId="0" borderId="2" xfId="2" applyFont="1" applyFill="1" applyBorder="1" applyAlignment="1">
      <alignment vertical="center" wrapText="1"/>
    </xf>
    <xf numFmtId="2" fontId="4" fillId="0" borderId="2" xfId="2" applyNumberFormat="1" applyFont="1" applyFill="1" applyBorder="1" applyAlignment="1">
      <alignment vertical="center"/>
    </xf>
    <xf numFmtId="2" fontId="4" fillId="0" borderId="2" xfId="2" applyNumberFormat="1" applyFont="1" applyFill="1" applyBorder="1" applyAlignment="1">
      <alignment vertical="center" wrapText="1"/>
    </xf>
    <xf numFmtId="164" fontId="3" fillId="0" borderId="2" xfId="2" applyFont="1" applyFill="1" applyBorder="1" applyAlignment="1">
      <alignment horizontal="center" vertical="center"/>
    </xf>
    <xf numFmtId="2" fontId="4" fillId="0" borderId="2" xfId="2" applyNumberFormat="1" applyFont="1" applyFill="1" applyBorder="1" applyAlignment="1">
      <alignment horizontal="center" vertical="center" wrapText="1"/>
    </xf>
    <xf numFmtId="164" fontId="4" fillId="0" borderId="0" xfId="2" applyFont="1" applyFill="1" applyAlignment="1">
      <alignment horizontal="center" vertical="center"/>
    </xf>
    <xf numFmtId="164" fontId="4" fillId="0" borderId="0" xfId="2" applyFont="1" applyFill="1" applyAlignment="1">
      <alignment vertical="center" wrapText="1"/>
    </xf>
    <xf numFmtId="2" fontId="4" fillId="0" borderId="0" xfId="2" applyNumberFormat="1" applyFont="1" applyFill="1" applyAlignment="1">
      <alignment vertical="center" wrapText="1"/>
    </xf>
    <xf numFmtId="4" fontId="4" fillId="0" borderId="0" xfId="2" applyNumberFormat="1" applyFont="1" applyFill="1" applyAlignment="1">
      <alignment vertical="center"/>
    </xf>
    <xf numFmtId="164" fontId="3" fillId="0" borderId="0" xfId="7" applyFont="1"/>
    <xf numFmtId="164" fontId="10" fillId="0" borderId="0" xfId="7" applyFont="1"/>
    <xf numFmtId="164" fontId="3" fillId="0" borderId="2" xfId="7" applyFont="1" applyBorder="1" applyAlignment="1">
      <alignment horizontal="center" vertical="center"/>
    </xf>
    <xf numFmtId="164" fontId="3" fillId="0" borderId="2" xfId="7" applyFont="1" applyBorder="1" applyAlignment="1">
      <alignment horizontal="center" vertical="center" wrapText="1"/>
    </xf>
    <xf numFmtId="1" fontId="4" fillId="0" borderId="2" xfId="2" applyNumberFormat="1" applyFont="1" applyBorder="1" applyAlignment="1">
      <alignment horizontal="center"/>
    </xf>
    <xf numFmtId="164" fontId="4" fillId="0" borderId="2" xfId="6" applyFont="1" applyBorder="1"/>
    <xf numFmtId="164" fontId="4" fillId="0" borderId="2" xfId="12" applyFont="1" applyBorder="1" applyAlignment="1">
      <alignment horizontal="center" vertical="center"/>
    </xf>
    <xf numFmtId="2" fontId="4" fillId="0" borderId="2" xfId="7" applyNumberFormat="1" applyFont="1" applyBorder="1" applyAlignment="1">
      <alignment horizontal="right"/>
    </xf>
    <xf numFmtId="164" fontId="4" fillId="0" borderId="0" xfId="7" applyFont="1"/>
    <xf numFmtId="164" fontId="4" fillId="0" borderId="2" xfId="13" applyFont="1" applyBorder="1" applyAlignment="1">
      <alignment vertical="center" wrapText="1"/>
    </xf>
    <xf numFmtId="164" fontId="4" fillId="0" borderId="2" xfId="12" applyFont="1" applyBorder="1" applyAlignment="1">
      <alignment horizontal="left" vertical="center"/>
    </xf>
    <xf numFmtId="164" fontId="4" fillId="0" borderId="2" xfId="12" applyFont="1" applyBorder="1" applyAlignment="1">
      <alignment vertical="center"/>
    </xf>
    <xf numFmtId="164" fontId="4" fillId="0" borderId="2" xfId="6" applyFont="1" applyBorder="1" applyAlignment="1">
      <alignment wrapText="1"/>
    </xf>
    <xf numFmtId="164" fontId="4" fillId="0" borderId="2" xfId="2" applyFont="1" applyBorder="1" applyAlignment="1">
      <alignment vertical="center" wrapText="1"/>
    </xf>
    <xf numFmtId="164" fontId="4" fillId="0" borderId="2" xfId="7" applyFont="1" applyBorder="1" applyAlignment="1">
      <alignment horizontal="left" vertical="center" wrapText="1"/>
    </xf>
    <xf numFmtId="164" fontId="4" fillId="0" borderId="2" xfId="7" applyFont="1" applyBorder="1" applyAlignment="1">
      <alignment horizontal="center" vertical="center"/>
    </xf>
    <xf numFmtId="164" fontId="4" fillId="0" borderId="2" xfId="7" applyFont="1" applyBorder="1" applyAlignment="1">
      <alignment vertical="center"/>
    </xf>
    <xf numFmtId="2" fontId="4" fillId="0" borderId="2" xfId="7" applyNumberFormat="1" applyFont="1" applyBorder="1" applyAlignment="1">
      <alignment horizontal="right" vertical="center" wrapText="1"/>
    </xf>
    <xf numFmtId="164" fontId="4" fillId="0" borderId="2" xfId="7" applyFont="1" applyBorder="1"/>
    <xf numFmtId="164" fontId="4" fillId="0" borderId="2" xfId="12" applyFont="1" applyBorder="1" applyAlignment="1">
      <alignment horizontal="left"/>
    </xf>
    <xf numFmtId="2" fontId="4" fillId="0" borderId="2" xfId="14" applyNumberFormat="1" applyFont="1" applyFill="1" applyBorder="1" applyAlignment="1">
      <alignment horizontal="right" wrapText="1"/>
    </xf>
    <xf numFmtId="164" fontId="4" fillId="0" borderId="2" xfId="2" applyFont="1" applyBorder="1" applyAlignment="1">
      <alignment vertical="center"/>
    </xf>
    <xf numFmtId="2" fontId="4" fillId="0" borderId="2" xfId="2" applyNumberFormat="1" applyFont="1" applyBorder="1" applyAlignment="1">
      <alignment vertical="center"/>
    </xf>
    <xf numFmtId="164" fontId="4" fillId="0" borderId="2" xfId="7" applyFont="1" applyBorder="1" applyAlignment="1">
      <alignment vertical="center" wrapText="1"/>
    </xf>
    <xf numFmtId="2" fontId="4" fillId="0" borderId="2" xfId="15" applyNumberFormat="1" applyFont="1" applyFill="1" applyBorder="1" applyAlignment="1">
      <alignment horizontal="right" vertical="center" wrapText="1"/>
    </xf>
    <xf numFmtId="164" fontId="3" fillId="0" borderId="2" xfId="7" applyFont="1" applyBorder="1"/>
    <xf numFmtId="43" fontId="3" fillId="0" borderId="2" xfId="16" applyFont="1" applyBorder="1"/>
    <xf numFmtId="164" fontId="4" fillId="0" borderId="2" xfId="0" applyFont="1" applyFill="1" applyBorder="1" applyAlignment="1">
      <alignment horizontal="center" vertical="center"/>
    </xf>
    <xf numFmtId="164" fontId="10" fillId="0" borderId="0" xfId="7" applyFont="1" applyFill="1"/>
    <xf numFmtId="164" fontId="3" fillId="0" borderId="2" xfId="7" applyFont="1" applyFill="1" applyBorder="1" applyAlignment="1">
      <alignment horizontal="center" vertical="center" wrapText="1"/>
    </xf>
    <xf numFmtId="2" fontId="4" fillId="0" borderId="2" xfId="0" applyNumberFormat="1" applyFont="1" applyFill="1" applyBorder="1" applyAlignment="1">
      <alignment horizontal="center" vertical="center" wrapText="1"/>
    </xf>
    <xf numFmtId="164" fontId="3" fillId="0" borderId="0" xfId="0" applyFont="1" applyAlignment="1">
      <alignment vertical="center"/>
    </xf>
    <xf numFmtId="164" fontId="3" fillId="0" borderId="1" xfId="0" applyFont="1" applyBorder="1" applyAlignment="1">
      <alignment horizontal="center" vertical="center" wrapText="1"/>
    </xf>
    <xf numFmtId="164" fontId="3" fillId="0" borderId="2" xfId="0" applyFont="1" applyFill="1" applyBorder="1" applyAlignment="1">
      <alignment horizontal="center" vertical="center" wrapText="1"/>
    </xf>
    <xf numFmtId="2" fontId="3" fillId="0" borderId="2" xfId="0" applyNumberFormat="1" applyFont="1" applyFill="1" applyBorder="1" applyAlignment="1">
      <alignment horizontal="center" vertical="center" wrapText="1"/>
    </xf>
    <xf numFmtId="2" fontId="3" fillId="2" borderId="2" xfId="0" applyNumberFormat="1" applyFont="1" applyFill="1" applyBorder="1" applyAlignment="1">
      <alignment horizontal="center" vertical="center" wrapText="1"/>
    </xf>
    <xf numFmtId="2" fontId="3" fillId="0" borderId="3" xfId="0" applyNumberFormat="1" applyFont="1" applyFill="1" applyBorder="1" applyAlignment="1">
      <alignment horizontal="center" vertical="center" wrapText="1"/>
    </xf>
    <xf numFmtId="2" fontId="3" fillId="0" borderId="4" xfId="0" applyNumberFormat="1" applyFont="1" applyFill="1" applyBorder="1" applyAlignment="1">
      <alignment horizontal="center" vertical="center" wrapText="1"/>
    </xf>
    <xf numFmtId="4" fontId="3" fillId="0" borderId="2" xfId="0" applyNumberFormat="1" applyFont="1" applyFill="1" applyBorder="1" applyAlignment="1">
      <alignment horizontal="center" vertical="center" wrapText="1"/>
    </xf>
    <xf numFmtId="164" fontId="11" fillId="0" borderId="0" xfId="7" applyFont="1" applyAlignment="1">
      <alignment horizontal="center" wrapText="1"/>
    </xf>
    <xf numFmtId="167" fontId="4" fillId="3" borderId="2" xfId="0" applyNumberFormat="1" applyFont="1" applyFill="1" applyBorder="1" applyAlignment="1">
      <alignment vertical="center"/>
    </xf>
    <xf numFmtId="164" fontId="4" fillId="3" borderId="2" xfId="0" applyFont="1" applyFill="1" applyBorder="1" applyAlignment="1">
      <alignment vertical="center" wrapText="1"/>
    </xf>
  </cellXfs>
  <cellStyles count="17">
    <cellStyle name="Comma" xfId="1" builtinId="3"/>
    <cellStyle name="Comma 2 2 2 2" xfId="14"/>
    <cellStyle name="Comma 26 2 2" xfId="15"/>
    <cellStyle name="Comma 71" xfId="16"/>
    <cellStyle name="Normal" xfId="0" builtinId="0"/>
    <cellStyle name="Normal 148 2" xfId="7"/>
    <cellStyle name="Normal 149" xfId="6"/>
    <cellStyle name="Normal 173" xfId="5"/>
    <cellStyle name="Normal 2 10" xfId="3"/>
    <cellStyle name="Normal 2_Bieu 10" xfId="4"/>
    <cellStyle name="Normal_Bieu 10 KHSD 2019 16-11" xfId="2"/>
    <cellStyle name="Normal_Bieu KH SD dat 2017 2" xfId="13"/>
    <cellStyle name="Normal_Bieu mau (CV )" xfId="8"/>
    <cellStyle name="Normal_BIEU-CC1" xfId="11"/>
    <cellStyle name="Normal_BIEU-CC1_Danh gia KH 2017" xfId="10"/>
    <cellStyle name="Normal_Cong tỉnh 2018 chỉnh sửa Song Hinh - A Hai sua lan 2" xfId="9"/>
    <cellStyle name="Normal_Cong tỉnh 2018 chỉnh sửa Song Hinh - A Hai sua lan 2 2" xfId="1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Nam%202022/PHU%20YEN/SONG%20HINH/1.%20DATA/HS%20trinh%20T&#272;%2031-10-2022/DANH%20M&#7908;C%20CT-DA%20KHSD&#272;%202023_S&#212;NG%20HINH%20(Ttr%2031-10-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10-DM 2023"/>
      <sheetName val="B10-DM 2023 (Edit voi phong TN)"/>
      <sheetName val="Sheet1"/>
      <sheetName val="B10-DM 2023 (TT01 trduyet)"/>
      <sheetName val="B10-DM 2023 (Bỏ-Xin y kiến HĐ)"/>
      <sheetName val="Sheet7"/>
      <sheetName val="nhu cau22"/>
      <sheetName val="PB03 HTHS"/>
      <sheetName val="PL01 CT-DA hòan thành"/>
      <sheetName val="B10-DM 2023 (Bỏ-ko đủ ĐK)"/>
      <sheetName val="PL01 CT-DA Ko CT (Bỏ-ko đủ ĐK)"/>
      <sheetName val="DANH MỤC CT-DA KHSDĐ 2023_SÔNG "/>
    </sheetNames>
    <definedNames>
      <definedName name="DSTD_Clear" refersTo="#REF!"/>
      <definedName name="PtichDTL" refersTo="#REF!" sheetId="6"/>
    </defined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tabColor rgb="FFFF0000"/>
  </sheetPr>
  <dimension ref="A1:Q593"/>
  <sheetViews>
    <sheetView tabSelected="1" zoomScale="85" zoomScaleNormal="85" workbookViewId="0">
      <pane xSplit="2" ySplit="4" topLeftCell="C5" activePane="bottomRight" state="frozen"/>
      <selection activeCell="H527" sqref="H527"/>
      <selection pane="topRight" activeCell="H527" sqref="H527"/>
      <selection pane="bottomLeft" activeCell="H527" sqref="H527"/>
      <selection pane="bottomRight" activeCell="D1" sqref="D1:D1048576"/>
    </sheetView>
  </sheetViews>
  <sheetFormatPr defaultRowHeight="15.6" x14ac:dyDescent="0.25"/>
  <cols>
    <col min="1" max="1" width="4.21875" style="97" customWidth="1"/>
    <col min="2" max="2" width="73" style="98" customWidth="1"/>
    <col min="3" max="3" width="29.33203125" style="99" customWidth="1"/>
    <col min="4" max="4" width="20.5546875" style="99" hidden="1" customWidth="1"/>
    <col min="5" max="6" width="13" style="6" customWidth="1"/>
    <col min="7" max="8" width="11.109375" style="100" customWidth="1"/>
    <col min="9" max="9" width="29" style="99" customWidth="1"/>
    <col min="10" max="10" width="17" style="4" hidden="1" customWidth="1"/>
    <col min="11" max="11" width="16.33203125" style="5" hidden="1" customWidth="1"/>
    <col min="12" max="12" width="16.5546875" style="6" hidden="1" customWidth="1"/>
    <col min="13" max="13" width="25.33203125" style="6" customWidth="1"/>
    <col min="14" max="17" width="8.88671875" style="6"/>
    <col min="18" max="16384" width="8.88671875" style="7"/>
  </cols>
  <sheetData>
    <row r="1" spans="1:17" x14ac:dyDescent="0.25">
      <c r="A1" s="132" t="s">
        <v>0</v>
      </c>
      <c r="B1" s="132"/>
      <c r="C1" s="1"/>
      <c r="D1" s="1"/>
      <c r="E1" s="2"/>
      <c r="F1" s="2"/>
      <c r="G1" s="3"/>
      <c r="H1" s="3"/>
      <c r="I1" s="1"/>
    </row>
    <row r="2" spans="1:17" x14ac:dyDescent="0.25">
      <c r="A2" s="133" t="s">
        <v>1</v>
      </c>
      <c r="B2" s="133"/>
      <c r="C2" s="133"/>
      <c r="D2" s="133"/>
      <c r="E2" s="133"/>
      <c r="F2" s="133"/>
      <c r="G2" s="133"/>
      <c r="H2" s="133"/>
      <c r="I2" s="133"/>
    </row>
    <row r="3" spans="1:17" s="11" customFormat="1" x14ac:dyDescent="0.25">
      <c r="A3" s="134" t="s">
        <v>2</v>
      </c>
      <c r="B3" s="134" t="s">
        <v>3</v>
      </c>
      <c r="C3" s="135" t="s">
        <v>4</v>
      </c>
      <c r="D3" s="136" t="s">
        <v>4</v>
      </c>
      <c r="E3" s="135" t="s">
        <v>5</v>
      </c>
      <c r="F3" s="137" t="s">
        <v>6</v>
      </c>
      <c r="G3" s="139" t="s">
        <v>7</v>
      </c>
      <c r="H3" s="139"/>
      <c r="I3" s="135" t="s">
        <v>8</v>
      </c>
      <c r="J3" s="8"/>
      <c r="K3" s="9"/>
      <c r="L3" s="10"/>
      <c r="M3" s="10"/>
      <c r="N3" s="10"/>
      <c r="O3" s="10"/>
      <c r="P3" s="10"/>
      <c r="Q3" s="10"/>
    </row>
    <row r="4" spans="1:17" s="11" customFormat="1" ht="31.2" x14ac:dyDescent="0.25">
      <c r="A4" s="134"/>
      <c r="B4" s="134"/>
      <c r="C4" s="135"/>
      <c r="D4" s="136"/>
      <c r="E4" s="135"/>
      <c r="F4" s="138"/>
      <c r="G4" s="12" t="s">
        <v>9</v>
      </c>
      <c r="H4" s="13" t="s">
        <v>10</v>
      </c>
      <c r="I4" s="135"/>
      <c r="J4" s="8"/>
      <c r="K4" s="9"/>
      <c r="L4" s="10"/>
      <c r="M4" s="10"/>
      <c r="N4" s="10"/>
      <c r="O4" s="10"/>
      <c r="P4" s="10"/>
      <c r="Q4" s="10"/>
    </row>
    <row r="5" spans="1:17" s="11" customFormat="1" x14ac:dyDescent="0.25">
      <c r="A5" s="14">
        <v>1</v>
      </c>
      <c r="B5" s="15" t="s">
        <v>11</v>
      </c>
      <c r="C5" s="16"/>
      <c r="D5" s="16"/>
      <c r="E5" s="17"/>
      <c r="F5" s="17"/>
      <c r="G5" s="18"/>
      <c r="H5" s="18"/>
      <c r="I5" s="19"/>
      <c r="J5" s="8"/>
      <c r="K5" s="9"/>
      <c r="L5" s="10"/>
      <c r="M5" s="10"/>
      <c r="N5" s="10"/>
      <c r="O5" s="10"/>
      <c r="P5" s="10"/>
      <c r="Q5" s="10"/>
    </row>
    <row r="6" spans="1:17" s="11" customFormat="1" hidden="1" x14ac:dyDescent="0.25">
      <c r="A6" s="20" t="s">
        <v>12</v>
      </c>
      <c r="B6" s="15" t="s">
        <v>13</v>
      </c>
      <c r="C6" s="21"/>
      <c r="D6" s="21"/>
      <c r="E6" s="17">
        <f>SUM(E7:E17)</f>
        <v>423.6</v>
      </c>
      <c r="F6" s="17"/>
      <c r="G6" s="18"/>
      <c r="H6" s="18"/>
      <c r="I6" s="19"/>
      <c r="J6" s="8"/>
      <c r="K6" s="9"/>
      <c r="L6" s="10"/>
      <c r="M6" s="10"/>
      <c r="N6" s="10"/>
      <c r="O6" s="10"/>
      <c r="P6" s="10"/>
      <c r="Q6" s="10"/>
    </row>
    <row r="7" spans="1:17" s="11" customFormat="1" ht="31.2" hidden="1" x14ac:dyDescent="0.25">
      <c r="A7" s="20" t="s">
        <v>14</v>
      </c>
      <c r="B7" s="22" t="s">
        <v>15</v>
      </c>
      <c r="C7" s="21" t="s">
        <v>16</v>
      </c>
      <c r="D7" s="21" t="str">
        <f>RIGHT(C7,9)</f>
        <v>Hai Riêng</v>
      </c>
      <c r="E7" s="23">
        <v>50</v>
      </c>
      <c r="F7" s="23"/>
      <c r="G7" s="24">
        <f>E7</f>
        <v>50</v>
      </c>
      <c r="H7" s="24">
        <f>G7-E7</f>
        <v>0</v>
      </c>
      <c r="I7" s="16"/>
      <c r="J7" s="8"/>
      <c r="K7" s="9"/>
      <c r="L7" s="10"/>
      <c r="M7" s="10"/>
      <c r="N7" s="10"/>
      <c r="O7" s="10"/>
      <c r="P7" s="10"/>
      <c r="Q7" s="10"/>
    </row>
    <row r="8" spans="1:17" s="11" customFormat="1" hidden="1" x14ac:dyDescent="0.25">
      <c r="A8" s="20" t="s">
        <v>14</v>
      </c>
      <c r="B8" s="25" t="s">
        <v>17</v>
      </c>
      <c r="C8" s="21" t="s">
        <v>18</v>
      </c>
      <c r="D8" s="21" t="str">
        <f t="shared" ref="D8:D72" si="0">RIGHT(C8,9)</f>
        <v>Ea Lâm</v>
      </c>
      <c r="E8" s="23">
        <v>60</v>
      </c>
      <c r="F8" s="23"/>
      <c r="G8" s="24">
        <f t="shared" ref="G8:G17" si="1">E8</f>
        <v>60</v>
      </c>
      <c r="H8" s="24">
        <f t="shared" ref="H8:H62" si="2">G8-E8</f>
        <v>0</v>
      </c>
      <c r="I8" s="16"/>
      <c r="J8" s="8"/>
      <c r="K8" s="9"/>
      <c r="L8" s="10"/>
      <c r="M8" s="10"/>
      <c r="N8" s="10"/>
      <c r="O8" s="10"/>
      <c r="P8" s="10"/>
      <c r="Q8" s="10"/>
    </row>
    <row r="9" spans="1:17" s="11" customFormat="1" hidden="1" x14ac:dyDescent="0.25">
      <c r="A9" s="20" t="s">
        <v>14</v>
      </c>
      <c r="B9" s="25" t="s">
        <v>19</v>
      </c>
      <c r="C9" s="21" t="s">
        <v>18</v>
      </c>
      <c r="D9" s="21" t="str">
        <f t="shared" si="0"/>
        <v>Ea Lâm</v>
      </c>
      <c r="E9" s="23">
        <v>65</v>
      </c>
      <c r="F9" s="23"/>
      <c r="G9" s="24">
        <f t="shared" si="1"/>
        <v>65</v>
      </c>
      <c r="H9" s="24">
        <f t="shared" si="2"/>
        <v>0</v>
      </c>
      <c r="I9" s="16"/>
      <c r="J9" s="8"/>
      <c r="K9" s="9"/>
      <c r="L9" s="10"/>
      <c r="M9" s="10"/>
      <c r="N9" s="10"/>
      <c r="O9" s="10"/>
      <c r="P9" s="10"/>
      <c r="Q9" s="10"/>
    </row>
    <row r="10" spans="1:17" s="11" customFormat="1" hidden="1" x14ac:dyDescent="0.25">
      <c r="A10" s="20" t="s">
        <v>14</v>
      </c>
      <c r="B10" s="22" t="s">
        <v>20</v>
      </c>
      <c r="C10" s="21" t="s">
        <v>21</v>
      </c>
      <c r="D10" s="21" t="s">
        <v>21</v>
      </c>
      <c r="E10" s="23">
        <v>45</v>
      </c>
      <c r="F10" s="23"/>
      <c r="G10" s="24">
        <f t="shared" si="1"/>
        <v>45</v>
      </c>
      <c r="H10" s="24">
        <f t="shared" si="2"/>
        <v>0</v>
      </c>
      <c r="I10" s="16"/>
      <c r="J10" s="8"/>
      <c r="K10" s="9"/>
      <c r="L10" s="10"/>
      <c r="M10" s="10"/>
      <c r="N10" s="10"/>
      <c r="O10" s="10"/>
      <c r="P10" s="10"/>
      <c r="Q10" s="10"/>
    </row>
    <row r="11" spans="1:17" s="11" customFormat="1" ht="31.2" hidden="1" x14ac:dyDescent="0.25">
      <c r="A11" s="20" t="s">
        <v>14</v>
      </c>
      <c r="B11" s="22" t="s">
        <v>22</v>
      </c>
      <c r="C11" s="21" t="s">
        <v>21</v>
      </c>
      <c r="D11" s="21" t="s">
        <v>21</v>
      </c>
      <c r="E11" s="23">
        <v>30</v>
      </c>
      <c r="F11" s="23"/>
      <c r="G11" s="24">
        <f t="shared" si="1"/>
        <v>30</v>
      </c>
      <c r="H11" s="24">
        <f t="shared" si="2"/>
        <v>0</v>
      </c>
      <c r="I11" s="16"/>
      <c r="J11" s="8"/>
      <c r="K11" s="9"/>
      <c r="L11" s="10"/>
      <c r="M11" s="10"/>
      <c r="N11" s="10"/>
      <c r="O11" s="10"/>
      <c r="P11" s="10"/>
      <c r="Q11" s="10"/>
    </row>
    <row r="12" spans="1:17" s="11" customFormat="1" hidden="1" x14ac:dyDescent="0.25">
      <c r="A12" s="20" t="s">
        <v>14</v>
      </c>
      <c r="B12" s="22" t="s">
        <v>23</v>
      </c>
      <c r="C12" s="21" t="s">
        <v>24</v>
      </c>
      <c r="D12" s="21" t="str">
        <f t="shared" si="0"/>
        <v>Ea Bá</v>
      </c>
      <c r="E12" s="23">
        <v>30</v>
      </c>
      <c r="F12" s="23"/>
      <c r="G12" s="24">
        <f t="shared" si="1"/>
        <v>30</v>
      </c>
      <c r="H12" s="24">
        <f t="shared" si="2"/>
        <v>0</v>
      </c>
      <c r="I12" s="16"/>
      <c r="J12" s="8"/>
      <c r="K12" s="9"/>
      <c r="L12" s="10"/>
      <c r="M12" s="10"/>
      <c r="N12" s="10"/>
      <c r="O12" s="10"/>
      <c r="P12" s="10"/>
      <c r="Q12" s="10"/>
    </row>
    <row r="13" spans="1:17" s="11" customFormat="1" hidden="1" x14ac:dyDescent="0.25">
      <c r="A13" s="20" t="s">
        <v>14</v>
      </c>
      <c r="B13" s="26" t="s">
        <v>25</v>
      </c>
      <c r="C13" s="21" t="s">
        <v>26</v>
      </c>
      <c r="D13" s="21" t="str">
        <f t="shared" si="0"/>
        <v>Sơn Giang</v>
      </c>
      <c r="E13" s="23">
        <v>22</v>
      </c>
      <c r="F13" s="23"/>
      <c r="G13" s="24">
        <f t="shared" si="1"/>
        <v>22</v>
      </c>
      <c r="H13" s="24">
        <f t="shared" si="2"/>
        <v>0</v>
      </c>
      <c r="I13" s="16"/>
      <c r="J13" s="8"/>
      <c r="K13" s="9"/>
      <c r="L13" s="10"/>
      <c r="M13" s="10"/>
      <c r="N13" s="10"/>
      <c r="O13" s="10"/>
      <c r="P13" s="10"/>
      <c r="Q13" s="10"/>
    </row>
    <row r="14" spans="1:17" s="11" customFormat="1" ht="31.2" hidden="1" x14ac:dyDescent="0.25">
      <c r="A14" s="20" t="s">
        <v>14</v>
      </c>
      <c r="B14" s="22" t="s">
        <v>27</v>
      </c>
      <c r="C14" s="21" t="s">
        <v>28</v>
      </c>
      <c r="D14" s="21" t="s">
        <v>28</v>
      </c>
      <c r="E14" s="23">
        <v>22</v>
      </c>
      <c r="F14" s="23"/>
      <c r="G14" s="24">
        <f t="shared" si="1"/>
        <v>22</v>
      </c>
      <c r="H14" s="24">
        <f t="shared" si="2"/>
        <v>0</v>
      </c>
      <c r="I14" s="16"/>
      <c r="J14" s="8"/>
      <c r="K14" s="9"/>
      <c r="L14" s="10"/>
      <c r="M14" s="10"/>
      <c r="N14" s="10"/>
      <c r="O14" s="10"/>
      <c r="P14" s="10"/>
      <c r="Q14" s="10"/>
    </row>
    <row r="15" spans="1:17" s="11" customFormat="1" ht="31.2" hidden="1" x14ac:dyDescent="0.25">
      <c r="A15" s="20" t="s">
        <v>14</v>
      </c>
      <c r="B15" s="25" t="s">
        <v>29</v>
      </c>
      <c r="C15" s="21" t="s">
        <v>30</v>
      </c>
      <c r="D15" s="21" t="str">
        <f t="shared" si="0"/>
        <v>Ea Trol</v>
      </c>
      <c r="E15" s="23">
        <v>6.6</v>
      </c>
      <c r="F15" s="23"/>
      <c r="G15" s="24">
        <f t="shared" si="1"/>
        <v>6.6</v>
      </c>
      <c r="H15" s="24">
        <f t="shared" si="2"/>
        <v>0</v>
      </c>
      <c r="I15" s="16"/>
      <c r="J15" s="8"/>
      <c r="K15" s="9"/>
      <c r="L15" s="10"/>
      <c r="M15" s="10"/>
      <c r="N15" s="10"/>
      <c r="O15" s="10"/>
      <c r="P15" s="10"/>
      <c r="Q15" s="10"/>
    </row>
    <row r="16" spans="1:17" s="11" customFormat="1" hidden="1" x14ac:dyDescent="0.25">
      <c r="A16" s="20" t="s">
        <v>14</v>
      </c>
      <c r="B16" s="27" t="s">
        <v>31</v>
      </c>
      <c r="C16" s="21" t="s">
        <v>30</v>
      </c>
      <c r="D16" s="21" t="str">
        <f t="shared" si="0"/>
        <v>Ea Trol</v>
      </c>
      <c r="E16" s="23">
        <v>23</v>
      </c>
      <c r="F16" s="23"/>
      <c r="G16" s="24">
        <f t="shared" si="1"/>
        <v>23</v>
      </c>
      <c r="H16" s="24">
        <f t="shared" si="2"/>
        <v>0</v>
      </c>
      <c r="I16" s="16"/>
      <c r="J16" s="8"/>
      <c r="K16" s="9"/>
      <c r="L16" s="10"/>
      <c r="M16" s="10"/>
      <c r="N16" s="10"/>
      <c r="O16" s="10"/>
      <c r="P16" s="10"/>
      <c r="Q16" s="10"/>
    </row>
    <row r="17" spans="1:17" s="11" customFormat="1" ht="31.2" hidden="1" x14ac:dyDescent="0.25">
      <c r="A17" s="20" t="s">
        <v>14</v>
      </c>
      <c r="B17" s="22" t="s">
        <v>32</v>
      </c>
      <c r="C17" s="21" t="s">
        <v>33</v>
      </c>
      <c r="D17" s="21" t="str">
        <f t="shared" si="0"/>
        <v>Ea Bia</v>
      </c>
      <c r="E17" s="23">
        <v>70</v>
      </c>
      <c r="F17" s="23"/>
      <c r="G17" s="24">
        <f t="shared" si="1"/>
        <v>70</v>
      </c>
      <c r="H17" s="24">
        <f t="shared" si="2"/>
        <v>0</v>
      </c>
      <c r="I17" s="16"/>
      <c r="J17" s="8"/>
      <c r="K17" s="9"/>
      <c r="L17" s="10"/>
      <c r="M17" s="10"/>
      <c r="N17" s="10"/>
      <c r="O17" s="10"/>
      <c r="P17" s="10"/>
      <c r="Q17" s="10"/>
    </row>
    <row r="18" spans="1:17" s="11" customFormat="1" hidden="1" x14ac:dyDescent="0.25">
      <c r="A18" s="20" t="s">
        <v>34</v>
      </c>
      <c r="B18" s="15" t="s">
        <v>35</v>
      </c>
      <c r="C18" s="21"/>
      <c r="D18" s="21" t="str">
        <f t="shared" si="0"/>
        <v/>
      </c>
      <c r="E18" s="18">
        <f>E19</f>
        <v>86.097814</v>
      </c>
      <c r="F18" s="18"/>
      <c r="G18" s="18"/>
      <c r="H18" s="24"/>
      <c r="I18" s="13"/>
      <c r="J18" s="8"/>
      <c r="K18" s="9"/>
      <c r="L18" s="10"/>
      <c r="M18" s="10"/>
      <c r="N18" s="10"/>
      <c r="O18" s="10"/>
      <c r="P18" s="10"/>
      <c r="Q18" s="10"/>
    </row>
    <row r="19" spans="1:17" s="11" customFormat="1" ht="31.2" hidden="1" x14ac:dyDescent="0.25">
      <c r="A19" s="20" t="s">
        <v>14</v>
      </c>
      <c r="B19" s="28" t="s">
        <v>36</v>
      </c>
      <c r="C19" s="21" t="s">
        <v>37</v>
      </c>
      <c r="D19" s="21" t="str">
        <f t="shared" si="0"/>
        <v xml:space="preserve"> Ea Trol </v>
      </c>
      <c r="E19" s="24">
        <v>86.097814</v>
      </c>
      <c r="F19" s="24"/>
      <c r="G19" s="24">
        <f t="shared" ref="G19:G20" si="3">E19</f>
        <v>86.097814</v>
      </c>
      <c r="H19" s="24">
        <f t="shared" si="2"/>
        <v>0</v>
      </c>
      <c r="I19" s="25"/>
      <c r="J19" s="8"/>
      <c r="K19" s="9"/>
      <c r="L19" s="10"/>
      <c r="M19" s="10"/>
      <c r="N19" s="10"/>
      <c r="O19" s="10"/>
      <c r="P19" s="10"/>
      <c r="Q19" s="10"/>
    </row>
    <row r="20" spans="1:17" s="11" customFormat="1" ht="31.2" hidden="1" x14ac:dyDescent="0.25">
      <c r="A20" s="20"/>
      <c r="B20" s="28" t="s">
        <v>38</v>
      </c>
      <c r="C20" s="21" t="s">
        <v>39</v>
      </c>
      <c r="D20" s="21" t="s">
        <v>40</v>
      </c>
      <c r="E20" s="24"/>
      <c r="F20" s="24"/>
      <c r="G20" s="24">
        <f t="shared" si="3"/>
        <v>0</v>
      </c>
      <c r="H20" s="24">
        <f t="shared" si="2"/>
        <v>0</v>
      </c>
      <c r="I20" s="25" t="s">
        <v>41</v>
      </c>
      <c r="J20" s="8"/>
      <c r="K20" s="9"/>
      <c r="L20" s="10"/>
      <c r="M20" s="10"/>
      <c r="N20" s="10"/>
      <c r="O20" s="10"/>
      <c r="P20" s="10"/>
      <c r="Q20" s="10"/>
    </row>
    <row r="21" spans="1:17" s="11" customFormat="1" hidden="1" x14ac:dyDescent="0.25">
      <c r="A21" s="20" t="s">
        <v>42</v>
      </c>
      <c r="B21" s="15" t="s">
        <v>43</v>
      </c>
      <c r="C21" s="21"/>
      <c r="D21" s="21" t="str">
        <f t="shared" si="0"/>
        <v/>
      </c>
      <c r="E21" s="18">
        <f>SUM(E22:E28)</f>
        <v>5740.4100000000008</v>
      </c>
      <c r="F21" s="18"/>
      <c r="G21" s="18"/>
      <c r="H21" s="24"/>
      <c r="I21" s="13"/>
      <c r="J21" s="8"/>
      <c r="K21" s="9"/>
      <c r="L21" s="10"/>
      <c r="M21" s="10"/>
      <c r="N21" s="10"/>
      <c r="O21" s="10"/>
      <c r="P21" s="10"/>
      <c r="Q21" s="10"/>
    </row>
    <row r="22" spans="1:17" s="11" customFormat="1" ht="62.4" hidden="1" x14ac:dyDescent="0.25">
      <c r="A22" s="20" t="s">
        <v>14</v>
      </c>
      <c r="B22" s="28" t="s">
        <v>44</v>
      </c>
      <c r="C22" s="21" t="s">
        <v>45</v>
      </c>
      <c r="D22" s="21" t="s">
        <v>45</v>
      </c>
      <c r="E22" s="24">
        <v>8.3000000000000007</v>
      </c>
      <c r="F22" s="24"/>
      <c r="G22" s="24">
        <f t="shared" ref="G22:G46" si="4">E22</f>
        <v>8.3000000000000007</v>
      </c>
      <c r="H22" s="24">
        <f t="shared" si="2"/>
        <v>0</v>
      </c>
      <c r="I22" s="25"/>
      <c r="J22" s="8"/>
      <c r="K22" s="9"/>
      <c r="L22" s="10"/>
      <c r="M22" s="10"/>
      <c r="N22" s="10"/>
      <c r="O22" s="10"/>
      <c r="P22" s="10"/>
      <c r="Q22" s="10"/>
    </row>
    <row r="23" spans="1:17" s="11" customFormat="1" ht="31.2" hidden="1" x14ac:dyDescent="0.25">
      <c r="A23" s="20" t="s">
        <v>14</v>
      </c>
      <c r="B23" s="28" t="s">
        <v>46</v>
      </c>
      <c r="C23" s="21" t="s">
        <v>47</v>
      </c>
      <c r="D23" s="21" t="str">
        <f t="shared" si="0"/>
        <v xml:space="preserve"> thị trấn</v>
      </c>
      <c r="E23" s="24">
        <v>5002.5</v>
      </c>
      <c r="F23" s="24"/>
      <c r="G23" s="24">
        <f t="shared" si="4"/>
        <v>5002.5</v>
      </c>
      <c r="H23" s="24">
        <f t="shared" si="2"/>
        <v>0</v>
      </c>
      <c r="I23" s="25"/>
      <c r="J23" s="4">
        <v>2022</v>
      </c>
      <c r="K23" s="5" t="s">
        <v>48</v>
      </c>
      <c r="L23" s="10"/>
      <c r="M23" s="10"/>
      <c r="N23" s="10"/>
      <c r="O23" s="10"/>
      <c r="P23" s="10"/>
      <c r="Q23" s="10"/>
    </row>
    <row r="24" spans="1:17" s="11" customFormat="1" ht="31.2" hidden="1" x14ac:dyDescent="0.25">
      <c r="A24" s="20" t="s">
        <v>14</v>
      </c>
      <c r="B24" s="28" t="s">
        <v>49</v>
      </c>
      <c r="C24" s="21" t="s">
        <v>50</v>
      </c>
      <c r="D24" s="21" t="str">
        <f t="shared" si="0"/>
        <v>Sông Hinh</v>
      </c>
      <c r="E24" s="24">
        <v>193</v>
      </c>
      <c r="F24" s="24"/>
      <c r="G24" s="24">
        <f t="shared" si="4"/>
        <v>193</v>
      </c>
      <c r="H24" s="24">
        <f t="shared" si="2"/>
        <v>0</v>
      </c>
      <c r="I24" s="25"/>
      <c r="J24" s="8"/>
      <c r="K24" s="9"/>
      <c r="L24" s="10"/>
      <c r="M24" s="10"/>
      <c r="N24" s="10"/>
      <c r="O24" s="10"/>
      <c r="P24" s="10"/>
      <c r="Q24" s="10"/>
    </row>
    <row r="25" spans="1:17" s="11" customFormat="1" hidden="1" x14ac:dyDescent="0.25">
      <c r="A25" s="20" t="s">
        <v>14</v>
      </c>
      <c r="B25" s="28" t="s">
        <v>51</v>
      </c>
      <c r="C25" s="21" t="s">
        <v>40</v>
      </c>
      <c r="D25" s="21" t="str">
        <f t="shared" si="0"/>
        <v>Sông Hinh</v>
      </c>
      <c r="E25" s="24">
        <v>305</v>
      </c>
      <c r="F25" s="24"/>
      <c r="G25" s="24">
        <f t="shared" si="4"/>
        <v>305</v>
      </c>
      <c r="H25" s="24">
        <f t="shared" si="2"/>
        <v>0</v>
      </c>
      <c r="I25" s="25"/>
      <c r="J25" s="8"/>
      <c r="K25" s="9"/>
      <c r="L25" s="10"/>
      <c r="M25" s="10"/>
      <c r="N25" s="10"/>
      <c r="O25" s="10"/>
      <c r="P25" s="10"/>
      <c r="Q25" s="10"/>
    </row>
    <row r="26" spans="1:17" s="11" customFormat="1" hidden="1" x14ac:dyDescent="0.25">
      <c r="A26" s="20"/>
      <c r="B26" s="28" t="s">
        <v>52</v>
      </c>
      <c r="C26" s="21" t="s">
        <v>53</v>
      </c>
      <c r="D26" s="21" t="str">
        <f t="shared" si="0"/>
        <v>Ea Bar</v>
      </c>
      <c r="E26" s="24">
        <v>1.6</v>
      </c>
      <c r="F26" s="24"/>
      <c r="G26" s="24">
        <f t="shared" si="4"/>
        <v>1.6</v>
      </c>
      <c r="H26" s="24">
        <f t="shared" si="2"/>
        <v>0</v>
      </c>
      <c r="I26" s="25" t="s">
        <v>54</v>
      </c>
      <c r="J26" s="8"/>
      <c r="K26" s="9"/>
      <c r="L26" s="10"/>
      <c r="M26" s="10"/>
      <c r="N26" s="10"/>
      <c r="O26" s="10"/>
      <c r="P26" s="10"/>
      <c r="Q26" s="10"/>
    </row>
    <row r="27" spans="1:17" s="11" customFormat="1" hidden="1" x14ac:dyDescent="0.25">
      <c r="A27" s="20" t="s">
        <v>14</v>
      </c>
      <c r="B27" s="28" t="s">
        <v>55</v>
      </c>
      <c r="C27" s="21" t="s">
        <v>26</v>
      </c>
      <c r="D27" s="21" t="str">
        <f t="shared" si="0"/>
        <v>Sơn Giang</v>
      </c>
      <c r="E27" s="24">
        <v>0.7</v>
      </c>
      <c r="F27" s="24"/>
      <c r="G27" s="24">
        <f t="shared" si="4"/>
        <v>0.7</v>
      </c>
      <c r="H27" s="24">
        <f t="shared" si="2"/>
        <v>0</v>
      </c>
      <c r="I27" s="25" t="s">
        <v>56</v>
      </c>
      <c r="J27" s="8"/>
      <c r="K27" s="9"/>
      <c r="L27" s="10"/>
      <c r="M27" s="10"/>
      <c r="N27" s="10"/>
      <c r="O27" s="10"/>
      <c r="P27" s="10"/>
      <c r="Q27" s="10"/>
    </row>
    <row r="28" spans="1:17" s="11" customFormat="1" ht="46.8" hidden="1" x14ac:dyDescent="0.25">
      <c r="A28" s="20" t="s">
        <v>14</v>
      </c>
      <c r="B28" s="28" t="s">
        <v>57</v>
      </c>
      <c r="C28" s="21" t="s">
        <v>58</v>
      </c>
      <c r="D28" s="21" t="str">
        <f t="shared" si="0"/>
        <v>Sông Hinh</v>
      </c>
      <c r="E28" s="24">
        <v>229.31</v>
      </c>
      <c r="F28" s="24"/>
      <c r="G28" s="24">
        <f t="shared" si="4"/>
        <v>229.31</v>
      </c>
      <c r="H28" s="24">
        <f t="shared" si="2"/>
        <v>0</v>
      </c>
      <c r="I28" s="25"/>
      <c r="J28" s="8"/>
      <c r="K28" s="9"/>
      <c r="L28" s="10"/>
      <c r="M28" s="10"/>
      <c r="N28" s="10"/>
      <c r="O28" s="10"/>
      <c r="P28" s="10"/>
      <c r="Q28" s="10"/>
    </row>
    <row r="29" spans="1:17" s="11" customFormat="1" hidden="1" x14ac:dyDescent="0.25">
      <c r="A29" s="20" t="s">
        <v>59</v>
      </c>
      <c r="B29" s="15" t="s">
        <v>60</v>
      </c>
      <c r="C29" s="21"/>
      <c r="D29" s="21" t="str">
        <f t="shared" si="0"/>
        <v/>
      </c>
      <c r="E29" s="17">
        <f>SUM(E30:E30)</f>
        <v>692</v>
      </c>
      <c r="F29" s="17"/>
      <c r="G29" s="24"/>
      <c r="H29" s="24"/>
      <c r="I29" s="19"/>
      <c r="J29" s="8"/>
      <c r="K29" s="9"/>
      <c r="L29" s="10"/>
      <c r="M29" s="10"/>
      <c r="N29" s="10"/>
      <c r="O29" s="10"/>
      <c r="P29" s="10"/>
      <c r="Q29" s="10"/>
    </row>
    <row r="30" spans="1:17" s="11" customFormat="1" hidden="1" x14ac:dyDescent="0.25">
      <c r="A30" s="20"/>
      <c r="B30" s="25" t="s">
        <v>61</v>
      </c>
      <c r="C30" s="21" t="s">
        <v>62</v>
      </c>
      <c r="D30" s="21" t="str">
        <f t="shared" si="0"/>
        <v>Sơn Giang</v>
      </c>
      <c r="E30" s="17">
        <v>692</v>
      </c>
      <c r="F30" s="17"/>
      <c r="G30" s="24">
        <f t="shared" si="4"/>
        <v>692</v>
      </c>
      <c r="H30" s="24">
        <f t="shared" si="2"/>
        <v>0</v>
      </c>
      <c r="I30" s="19"/>
      <c r="J30" s="8"/>
      <c r="K30" s="9"/>
      <c r="L30" s="10"/>
      <c r="M30" s="10"/>
      <c r="N30" s="10"/>
      <c r="O30" s="10"/>
      <c r="P30" s="10"/>
      <c r="Q30" s="10"/>
    </row>
    <row r="31" spans="1:17" s="11" customFormat="1" hidden="1" x14ac:dyDescent="0.25">
      <c r="A31" s="20" t="s">
        <v>63</v>
      </c>
      <c r="B31" s="15" t="s">
        <v>64</v>
      </c>
      <c r="C31" s="21"/>
      <c r="D31" s="21" t="str">
        <f t="shared" si="0"/>
        <v/>
      </c>
      <c r="E31" s="18">
        <f>SUM(E32:E33)</f>
        <v>3144.9999999999995</v>
      </c>
      <c r="F31" s="18"/>
      <c r="G31" s="24"/>
      <c r="H31" s="24"/>
      <c r="I31" s="13"/>
      <c r="J31" s="8"/>
      <c r="K31" s="9"/>
      <c r="L31" s="10"/>
      <c r="M31" s="10"/>
      <c r="N31" s="10"/>
      <c r="O31" s="10"/>
      <c r="P31" s="10"/>
      <c r="Q31" s="10"/>
    </row>
    <row r="32" spans="1:17" s="11" customFormat="1" ht="46.8" hidden="1" x14ac:dyDescent="0.25">
      <c r="A32" s="20" t="s">
        <v>14</v>
      </c>
      <c r="B32" s="28" t="s">
        <v>65</v>
      </c>
      <c r="C32" s="21" t="s">
        <v>66</v>
      </c>
      <c r="D32" s="21" t="str">
        <f t="shared" si="0"/>
        <v xml:space="preserve"> thị trấn</v>
      </c>
      <c r="E32" s="24">
        <v>3027.3499999999995</v>
      </c>
      <c r="F32" s="24"/>
      <c r="G32" s="24">
        <f t="shared" si="4"/>
        <v>3027.3499999999995</v>
      </c>
      <c r="H32" s="24">
        <f t="shared" si="2"/>
        <v>0</v>
      </c>
      <c r="I32" s="25"/>
      <c r="J32" s="8"/>
      <c r="K32" s="9"/>
      <c r="L32" s="10"/>
      <c r="M32" s="10"/>
      <c r="N32" s="10"/>
      <c r="O32" s="10"/>
      <c r="P32" s="10"/>
      <c r="Q32" s="10"/>
    </row>
    <row r="33" spans="1:17" s="11" customFormat="1" ht="31.2" hidden="1" x14ac:dyDescent="0.25">
      <c r="A33" s="29" t="s">
        <v>14</v>
      </c>
      <c r="B33" s="30" t="s">
        <v>67</v>
      </c>
      <c r="C33" s="21" t="s">
        <v>68</v>
      </c>
      <c r="D33" s="21" t="s">
        <v>68</v>
      </c>
      <c r="E33" s="25">
        <v>117.65</v>
      </c>
      <c r="F33" s="25"/>
      <c r="G33" s="24">
        <f t="shared" si="4"/>
        <v>117.65</v>
      </c>
      <c r="H33" s="24">
        <f t="shared" si="2"/>
        <v>0</v>
      </c>
      <c r="I33" s="31" t="s">
        <v>69</v>
      </c>
      <c r="J33" s="8"/>
      <c r="K33" s="9"/>
      <c r="L33" s="10"/>
      <c r="M33" s="10"/>
      <c r="N33" s="10"/>
      <c r="O33" s="10"/>
      <c r="P33" s="10"/>
      <c r="Q33" s="10"/>
    </row>
    <row r="34" spans="1:17" s="11" customFormat="1" x14ac:dyDescent="0.25">
      <c r="A34" s="20" t="s">
        <v>70</v>
      </c>
      <c r="B34" s="15" t="s">
        <v>71</v>
      </c>
      <c r="C34" s="32"/>
      <c r="D34" s="21" t="str">
        <f t="shared" si="0"/>
        <v/>
      </c>
      <c r="E34" s="17"/>
      <c r="F34" s="17"/>
      <c r="G34" s="24"/>
      <c r="H34" s="24"/>
      <c r="I34" s="19"/>
      <c r="J34" s="8"/>
      <c r="K34" s="9"/>
      <c r="L34" s="10"/>
      <c r="M34" s="10"/>
      <c r="N34" s="10"/>
      <c r="O34" s="10"/>
      <c r="P34" s="10"/>
      <c r="Q34" s="10"/>
    </row>
    <row r="35" spans="1:17" s="11" customFormat="1" hidden="1" x14ac:dyDescent="0.25">
      <c r="A35" s="20" t="s">
        <v>14</v>
      </c>
      <c r="B35" s="25" t="s">
        <v>72</v>
      </c>
      <c r="C35" s="21" t="s">
        <v>18</v>
      </c>
      <c r="D35" s="21" t="str">
        <f t="shared" si="0"/>
        <v>Ea Lâm</v>
      </c>
      <c r="E35" s="23">
        <v>12</v>
      </c>
      <c r="F35" s="23"/>
      <c r="G35" s="24">
        <f t="shared" si="4"/>
        <v>12</v>
      </c>
      <c r="H35" s="24">
        <f t="shared" si="2"/>
        <v>0</v>
      </c>
      <c r="I35" s="16"/>
      <c r="J35" s="8"/>
      <c r="K35" s="9"/>
      <c r="L35" s="10"/>
      <c r="M35" s="10"/>
      <c r="N35" s="10"/>
      <c r="O35" s="10"/>
      <c r="P35" s="10"/>
    </row>
    <row r="36" spans="1:17" s="11" customFormat="1" hidden="1" x14ac:dyDescent="0.25">
      <c r="A36" s="20" t="s">
        <v>14</v>
      </c>
      <c r="B36" s="25" t="s">
        <v>71</v>
      </c>
      <c r="C36" s="21" t="s">
        <v>18</v>
      </c>
      <c r="D36" s="21" t="str">
        <f t="shared" si="0"/>
        <v>Ea Lâm</v>
      </c>
      <c r="E36" s="23">
        <v>15</v>
      </c>
      <c r="F36" s="23"/>
      <c r="G36" s="24">
        <f t="shared" si="4"/>
        <v>15</v>
      </c>
      <c r="H36" s="24">
        <f t="shared" si="2"/>
        <v>0</v>
      </c>
      <c r="I36" s="16"/>
      <c r="J36" s="8"/>
      <c r="K36" s="9"/>
      <c r="L36" s="10"/>
      <c r="M36" s="10"/>
      <c r="N36" s="10"/>
      <c r="O36" s="10"/>
      <c r="P36" s="10"/>
      <c r="Q36" s="10"/>
    </row>
    <row r="37" spans="1:17" s="11" customFormat="1" hidden="1" x14ac:dyDescent="0.25">
      <c r="A37" s="20" t="s">
        <v>14</v>
      </c>
      <c r="B37" s="22" t="s">
        <v>73</v>
      </c>
      <c r="C37" s="21" t="s">
        <v>18</v>
      </c>
      <c r="D37" s="21" t="str">
        <f t="shared" si="0"/>
        <v>Ea Lâm</v>
      </c>
      <c r="E37" s="33">
        <v>26</v>
      </c>
      <c r="F37" s="34">
        <v>24.33</v>
      </c>
      <c r="G37" s="24">
        <f t="shared" si="4"/>
        <v>26</v>
      </c>
      <c r="H37" s="24">
        <f t="shared" si="2"/>
        <v>0</v>
      </c>
      <c r="I37" s="35" t="s">
        <v>74</v>
      </c>
      <c r="J37" s="8"/>
      <c r="K37" s="9"/>
      <c r="L37" s="10"/>
      <c r="M37" s="10"/>
      <c r="N37" s="10"/>
      <c r="O37" s="10"/>
      <c r="P37" s="10"/>
      <c r="Q37" s="10"/>
    </row>
    <row r="38" spans="1:17" s="11" customFormat="1" hidden="1" x14ac:dyDescent="0.25">
      <c r="A38" s="20" t="s">
        <v>14</v>
      </c>
      <c r="B38" s="22" t="s">
        <v>75</v>
      </c>
      <c r="C38" s="21" t="s">
        <v>18</v>
      </c>
      <c r="D38" s="21" t="str">
        <f t="shared" si="0"/>
        <v>Ea Lâm</v>
      </c>
      <c r="E38" s="33">
        <v>26.5</v>
      </c>
      <c r="F38" s="34">
        <v>24.74</v>
      </c>
      <c r="G38" s="24">
        <f t="shared" si="4"/>
        <v>26.5</v>
      </c>
      <c r="H38" s="24">
        <f t="shared" si="2"/>
        <v>0</v>
      </c>
      <c r="I38" s="35" t="s">
        <v>74</v>
      </c>
      <c r="J38" s="8"/>
      <c r="K38" s="9"/>
      <c r="L38" s="10"/>
      <c r="M38" s="10"/>
      <c r="N38" s="10"/>
      <c r="O38" s="10"/>
      <c r="P38" s="10"/>
      <c r="Q38" s="10"/>
    </row>
    <row r="39" spans="1:17" s="11" customFormat="1" hidden="1" x14ac:dyDescent="0.25">
      <c r="A39" s="20" t="s">
        <v>14</v>
      </c>
      <c r="B39" s="25" t="s">
        <v>76</v>
      </c>
      <c r="C39" s="21" t="s">
        <v>21</v>
      </c>
      <c r="D39" s="21" t="s">
        <v>21</v>
      </c>
      <c r="E39" s="23">
        <v>13.8</v>
      </c>
      <c r="F39" s="23"/>
      <c r="G39" s="24">
        <f t="shared" si="4"/>
        <v>13.8</v>
      </c>
      <c r="H39" s="24">
        <f t="shared" si="2"/>
        <v>0</v>
      </c>
      <c r="I39" s="16"/>
      <c r="J39" s="8"/>
      <c r="K39" s="9"/>
      <c r="L39" s="10"/>
      <c r="M39" s="10"/>
      <c r="N39" s="10"/>
      <c r="O39" s="10"/>
      <c r="P39" s="10"/>
      <c r="Q39" s="10"/>
    </row>
    <row r="40" spans="1:17" s="11" customFormat="1" hidden="1" x14ac:dyDescent="0.25">
      <c r="A40" s="20" t="s">
        <v>14</v>
      </c>
      <c r="B40" s="22" t="s">
        <v>77</v>
      </c>
      <c r="C40" s="21" t="s">
        <v>24</v>
      </c>
      <c r="D40" s="21" t="str">
        <f t="shared" si="0"/>
        <v>Ea Bá</v>
      </c>
      <c r="E40" s="23">
        <v>18.600000000000001</v>
      </c>
      <c r="F40" s="23"/>
      <c r="G40" s="24">
        <f t="shared" si="4"/>
        <v>18.600000000000001</v>
      </c>
      <c r="H40" s="24">
        <f t="shared" si="2"/>
        <v>0</v>
      </c>
      <c r="I40" s="16"/>
      <c r="J40" s="8">
        <v>2022</v>
      </c>
      <c r="K40" s="9"/>
      <c r="L40" s="10"/>
      <c r="M40" s="10"/>
      <c r="N40" s="10"/>
      <c r="O40" s="10"/>
      <c r="P40" s="10"/>
      <c r="Q40" s="10"/>
    </row>
    <row r="41" spans="1:17" s="11" customFormat="1" hidden="1" x14ac:dyDescent="0.25">
      <c r="A41" s="20" t="s">
        <v>14</v>
      </c>
      <c r="B41" s="22" t="s">
        <v>78</v>
      </c>
      <c r="C41" s="21" t="s">
        <v>24</v>
      </c>
      <c r="D41" s="21" t="str">
        <f t="shared" si="0"/>
        <v>Ea Bá</v>
      </c>
      <c r="E41" s="23">
        <v>21</v>
      </c>
      <c r="F41" s="23"/>
      <c r="G41" s="24">
        <f t="shared" si="4"/>
        <v>21</v>
      </c>
      <c r="H41" s="24">
        <f t="shared" si="2"/>
        <v>0</v>
      </c>
      <c r="I41" s="16"/>
      <c r="J41" s="8"/>
      <c r="K41" s="9"/>
      <c r="L41" s="10"/>
      <c r="M41" s="10"/>
      <c r="N41" s="10"/>
      <c r="O41" s="10"/>
      <c r="P41" s="10"/>
      <c r="Q41" s="10"/>
    </row>
    <row r="42" spans="1:17" s="11" customFormat="1" hidden="1" x14ac:dyDescent="0.25">
      <c r="A42" s="20" t="s">
        <v>14</v>
      </c>
      <c r="B42" s="22" t="s">
        <v>79</v>
      </c>
      <c r="C42" s="21" t="s">
        <v>24</v>
      </c>
      <c r="D42" s="21" t="str">
        <f t="shared" si="0"/>
        <v>Ea Bá</v>
      </c>
      <c r="E42" s="23">
        <v>16.600000000000001</v>
      </c>
      <c r="F42" s="23"/>
      <c r="G42" s="24">
        <f t="shared" si="4"/>
        <v>16.600000000000001</v>
      </c>
      <c r="H42" s="24">
        <f t="shared" si="2"/>
        <v>0</v>
      </c>
      <c r="I42" s="16"/>
      <c r="J42" s="8"/>
      <c r="K42" s="9"/>
      <c r="L42" s="10"/>
      <c r="M42" s="10"/>
      <c r="N42" s="10"/>
      <c r="O42" s="10"/>
      <c r="P42" s="10"/>
      <c r="Q42" s="10"/>
    </row>
    <row r="43" spans="1:17" s="11" customFormat="1" hidden="1" x14ac:dyDescent="0.25">
      <c r="A43" s="20" t="s">
        <v>14</v>
      </c>
      <c r="B43" s="36" t="s">
        <v>80</v>
      </c>
      <c r="C43" s="21" t="s">
        <v>28</v>
      </c>
      <c r="D43" s="21" t="s">
        <v>28</v>
      </c>
      <c r="E43" s="23">
        <v>13.2</v>
      </c>
      <c r="F43" s="23"/>
      <c r="G43" s="24">
        <f t="shared" si="4"/>
        <v>13.2</v>
      </c>
      <c r="H43" s="24">
        <f t="shared" si="2"/>
        <v>0</v>
      </c>
      <c r="I43" s="16"/>
      <c r="J43" s="8"/>
      <c r="K43" s="9"/>
      <c r="L43" s="10"/>
      <c r="M43" s="10"/>
      <c r="N43" s="10"/>
      <c r="O43" s="10"/>
      <c r="P43" s="10"/>
      <c r="Q43" s="10"/>
    </row>
    <row r="44" spans="1:17" s="11" customFormat="1" hidden="1" x14ac:dyDescent="0.25">
      <c r="A44" s="20" t="s">
        <v>14</v>
      </c>
      <c r="B44" s="22" t="s">
        <v>81</v>
      </c>
      <c r="C44" s="21" t="s">
        <v>82</v>
      </c>
      <c r="D44" s="21" t="s">
        <v>28</v>
      </c>
      <c r="E44" s="23">
        <v>25</v>
      </c>
      <c r="F44" s="23">
        <v>25.04</v>
      </c>
      <c r="G44" s="24">
        <f t="shared" si="4"/>
        <v>25</v>
      </c>
      <c r="H44" s="24">
        <f t="shared" si="2"/>
        <v>0</v>
      </c>
      <c r="I44" s="35" t="s">
        <v>74</v>
      </c>
      <c r="J44" s="8"/>
      <c r="K44" s="9"/>
      <c r="L44" s="10"/>
      <c r="M44" s="10"/>
      <c r="N44" s="10"/>
      <c r="O44" s="10"/>
      <c r="P44" s="10"/>
      <c r="Q44" s="10"/>
    </row>
    <row r="45" spans="1:17" s="11" customFormat="1" hidden="1" x14ac:dyDescent="0.25">
      <c r="A45" s="20" t="s">
        <v>14</v>
      </c>
      <c r="B45" s="22" t="s">
        <v>83</v>
      </c>
      <c r="C45" s="21" t="s">
        <v>84</v>
      </c>
      <c r="D45" s="21" t="s">
        <v>28</v>
      </c>
      <c r="E45" s="23">
        <v>10</v>
      </c>
      <c r="F45" s="23"/>
      <c r="G45" s="24">
        <f t="shared" si="4"/>
        <v>10</v>
      </c>
      <c r="H45" s="24">
        <f t="shared" si="2"/>
        <v>0</v>
      </c>
      <c r="I45" s="16"/>
      <c r="J45" s="8"/>
      <c r="K45" s="9"/>
      <c r="L45" s="10"/>
      <c r="M45" s="10"/>
      <c r="N45" s="10"/>
      <c r="O45" s="10"/>
      <c r="P45" s="10"/>
      <c r="Q45" s="10"/>
    </row>
    <row r="46" spans="1:17" s="11" customFormat="1" hidden="1" x14ac:dyDescent="0.25">
      <c r="A46" s="20" t="s">
        <v>14</v>
      </c>
      <c r="B46" s="22" t="s">
        <v>85</v>
      </c>
      <c r="C46" s="21" t="s">
        <v>28</v>
      </c>
      <c r="D46" s="21" t="s">
        <v>28</v>
      </c>
      <c r="E46" s="23">
        <v>0.2</v>
      </c>
      <c r="F46" s="23"/>
      <c r="G46" s="24">
        <f t="shared" si="4"/>
        <v>0.2</v>
      </c>
      <c r="H46" s="24">
        <f t="shared" si="2"/>
        <v>0</v>
      </c>
      <c r="I46" s="16"/>
      <c r="J46" s="8"/>
      <c r="K46" s="9"/>
      <c r="L46" s="10"/>
      <c r="M46" s="10"/>
      <c r="N46" s="10"/>
      <c r="O46" s="10"/>
      <c r="P46" s="10"/>
      <c r="Q46" s="10"/>
    </row>
    <row r="47" spans="1:17" s="11" customFormat="1" ht="31.2" hidden="1" x14ac:dyDescent="0.25">
      <c r="A47" s="20" t="s">
        <v>14</v>
      </c>
      <c r="B47" s="37" t="s">
        <v>86</v>
      </c>
      <c r="C47" s="21" t="s">
        <v>53</v>
      </c>
      <c r="D47" s="21" t="str">
        <f t="shared" si="0"/>
        <v>Ea Bar</v>
      </c>
      <c r="E47" s="23">
        <v>35</v>
      </c>
      <c r="F47" s="23"/>
      <c r="G47" s="38">
        <v>31.01</v>
      </c>
      <c r="H47" s="24">
        <f t="shared" si="2"/>
        <v>-3.9899999999999984</v>
      </c>
      <c r="I47" s="16" t="s">
        <v>87</v>
      </c>
      <c r="J47" s="8">
        <v>2022</v>
      </c>
      <c r="K47" s="9"/>
      <c r="L47" s="10"/>
      <c r="M47" s="10"/>
      <c r="N47" s="10"/>
      <c r="O47" s="10"/>
      <c r="P47" s="10"/>
      <c r="Q47" s="10"/>
    </row>
    <row r="48" spans="1:17" s="11" customFormat="1" hidden="1" x14ac:dyDescent="0.25">
      <c r="A48" s="20" t="s">
        <v>14</v>
      </c>
      <c r="B48" s="27" t="s">
        <v>88</v>
      </c>
      <c r="C48" s="21" t="s">
        <v>53</v>
      </c>
      <c r="D48" s="21" t="str">
        <f t="shared" si="0"/>
        <v>Ea Bar</v>
      </c>
      <c r="E48" s="23">
        <v>14</v>
      </c>
      <c r="F48" s="23"/>
      <c r="G48" s="24">
        <f>E48</f>
        <v>14</v>
      </c>
      <c r="H48" s="24">
        <f t="shared" si="2"/>
        <v>0</v>
      </c>
      <c r="I48" s="16"/>
      <c r="J48" s="8"/>
      <c r="K48" s="9"/>
      <c r="L48" s="10"/>
      <c r="M48" s="10"/>
      <c r="N48" s="10"/>
      <c r="O48" s="10"/>
      <c r="P48" s="10"/>
      <c r="Q48" s="10"/>
    </row>
    <row r="49" spans="1:17" s="11" customFormat="1" ht="31.2" hidden="1" x14ac:dyDescent="0.25">
      <c r="A49" s="20" t="s">
        <v>14</v>
      </c>
      <c r="B49" s="37" t="s">
        <v>89</v>
      </c>
      <c r="C49" s="21" t="s">
        <v>90</v>
      </c>
      <c r="D49" s="21" t="s">
        <v>53</v>
      </c>
      <c r="E49" s="23">
        <v>21.62</v>
      </c>
      <c r="F49" s="23"/>
      <c r="G49" s="38">
        <v>21.49</v>
      </c>
      <c r="H49" s="24">
        <f t="shared" si="2"/>
        <v>-0.13000000000000256</v>
      </c>
      <c r="I49" s="16" t="s">
        <v>87</v>
      </c>
      <c r="J49" s="8"/>
      <c r="K49" s="9"/>
      <c r="L49" s="10"/>
      <c r="M49" s="10"/>
      <c r="N49" s="10"/>
      <c r="O49" s="10"/>
      <c r="P49" s="10"/>
      <c r="Q49" s="10"/>
    </row>
    <row r="50" spans="1:17" s="11" customFormat="1" hidden="1" x14ac:dyDescent="0.25">
      <c r="A50" s="20" t="s">
        <v>14</v>
      </c>
      <c r="B50" s="37" t="s">
        <v>91</v>
      </c>
      <c r="C50" s="21" t="s">
        <v>53</v>
      </c>
      <c r="D50" s="21" t="str">
        <f t="shared" si="0"/>
        <v>Ea Bar</v>
      </c>
      <c r="E50" s="23">
        <v>20</v>
      </c>
      <c r="F50" s="23"/>
      <c r="G50" s="24">
        <f>E50</f>
        <v>20</v>
      </c>
      <c r="H50" s="24">
        <f t="shared" si="2"/>
        <v>0</v>
      </c>
      <c r="I50" s="16"/>
      <c r="J50" s="8"/>
      <c r="K50" s="9">
        <v>2023</v>
      </c>
      <c r="L50" s="10"/>
      <c r="M50" s="10"/>
      <c r="N50" s="10"/>
      <c r="O50" s="10"/>
      <c r="P50" s="10"/>
      <c r="Q50" s="10"/>
    </row>
    <row r="51" spans="1:17" s="11" customFormat="1" ht="31.2" hidden="1" x14ac:dyDescent="0.25">
      <c r="A51" s="20" t="s">
        <v>14</v>
      </c>
      <c r="B51" s="37" t="s">
        <v>92</v>
      </c>
      <c r="C51" s="21" t="s">
        <v>93</v>
      </c>
      <c r="D51" s="21" t="s">
        <v>93</v>
      </c>
      <c r="E51" s="23">
        <v>23.19</v>
      </c>
      <c r="F51" s="23"/>
      <c r="G51" s="38">
        <v>23.18</v>
      </c>
      <c r="H51" s="24">
        <f t="shared" si="2"/>
        <v>-1.0000000000001563E-2</v>
      </c>
      <c r="I51" s="16" t="s">
        <v>87</v>
      </c>
      <c r="J51" s="8"/>
      <c r="K51" s="9"/>
      <c r="L51" s="10"/>
      <c r="M51" s="10"/>
      <c r="N51" s="10"/>
      <c r="O51" s="10"/>
      <c r="P51" s="10"/>
      <c r="Q51" s="10"/>
    </row>
    <row r="52" spans="1:17" s="11" customFormat="1" ht="31.2" hidden="1" x14ac:dyDescent="0.25">
      <c r="A52" s="20" t="s">
        <v>14</v>
      </c>
      <c r="B52" s="37" t="s">
        <v>94</v>
      </c>
      <c r="C52" s="21" t="s">
        <v>30</v>
      </c>
      <c r="D52" s="21" t="str">
        <f t="shared" si="0"/>
        <v>Ea Trol</v>
      </c>
      <c r="E52" s="23">
        <v>53</v>
      </c>
      <c r="F52" s="23"/>
      <c r="G52" s="38">
        <v>21.14</v>
      </c>
      <c r="H52" s="24">
        <f t="shared" si="2"/>
        <v>-31.86</v>
      </c>
      <c r="I52" s="16" t="s">
        <v>87</v>
      </c>
      <c r="J52" s="8"/>
      <c r="K52" s="9"/>
      <c r="L52" s="10"/>
      <c r="M52" s="10"/>
      <c r="N52" s="10"/>
      <c r="O52" s="10"/>
      <c r="P52" s="10"/>
      <c r="Q52" s="10"/>
    </row>
    <row r="53" spans="1:17" s="11" customFormat="1" hidden="1" x14ac:dyDescent="0.25">
      <c r="A53" s="20" t="s">
        <v>14</v>
      </c>
      <c r="B53" s="37" t="s">
        <v>95</v>
      </c>
      <c r="C53" s="21" t="s">
        <v>30</v>
      </c>
      <c r="D53" s="21" t="str">
        <f t="shared" si="0"/>
        <v>Ea Trol</v>
      </c>
      <c r="E53" s="23">
        <v>17</v>
      </c>
      <c r="F53" s="23"/>
      <c r="G53" s="24">
        <f>E53</f>
        <v>17</v>
      </c>
      <c r="H53" s="24">
        <f t="shared" si="2"/>
        <v>0</v>
      </c>
      <c r="I53" s="16"/>
      <c r="J53" s="8"/>
      <c r="K53" s="9"/>
      <c r="L53" s="10"/>
      <c r="M53" s="10"/>
      <c r="N53" s="10"/>
      <c r="O53" s="10"/>
      <c r="P53" s="10"/>
      <c r="Q53" s="10"/>
    </row>
    <row r="54" spans="1:17" s="11" customFormat="1" ht="31.2" x14ac:dyDescent="0.25">
      <c r="A54" s="20" t="s">
        <v>14</v>
      </c>
      <c r="B54" s="37" t="s">
        <v>96</v>
      </c>
      <c r="C54" s="21" t="s">
        <v>97</v>
      </c>
      <c r="D54" s="21" t="str">
        <f t="shared" si="0"/>
        <v>Ea Ly</v>
      </c>
      <c r="E54" s="23">
        <v>45</v>
      </c>
      <c r="F54" s="39"/>
      <c r="G54" s="24">
        <v>26.27</v>
      </c>
      <c r="H54" s="24">
        <f t="shared" si="2"/>
        <v>-18.73</v>
      </c>
      <c r="I54" s="16" t="s">
        <v>87</v>
      </c>
      <c r="J54" s="8">
        <v>2022</v>
      </c>
      <c r="K54" s="9"/>
      <c r="L54" s="10"/>
      <c r="M54" s="10"/>
      <c r="N54" s="10"/>
      <c r="O54" s="10"/>
      <c r="P54" s="10"/>
      <c r="Q54" s="10"/>
    </row>
    <row r="55" spans="1:17" s="11" customFormat="1" x14ac:dyDescent="0.25">
      <c r="A55" s="20" t="s">
        <v>14</v>
      </c>
      <c r="B55" s="37" t="s">
        <v>98</v>
      </c>
      <c r="C55" s="21" t="s">
        <v>99</v>
      </c>
      <c r="D55" s="21" t="s">
        <v>97</v>
      </c>
      <c r="E55" s="23">
        <v>67</v>
      </c>
      <c r="F55" s="23"/>
      <c r="G55" s="24">
        <f t="shared" ref="G55:G58" si="5">E55</f>
        <v>67</v>
      </c>
      <c r="H55" s="24">
        <f t="shared" si="2"/>
        <v>0</v>
      </c>
      <c r="I55" s="16"/>
      <c r="J55" s="8">
        <v>2022</v>
      </c>
      <c r="K55" s="9"/>
      <c r="L55" s="10"/>
      <c r="M55" s="10"/>
      <c r="N55" s="10"/>
      <c r="O55" s="10"/>
      <c r="P55" s="10"/>
      <c r="Q55" s="10"/>
    </row>
    <row r="56" spans="1:17" s="11" customFormat="1" x14ac:dyDescent="0.25">
      <c r="A56" s="20" t="s">
        <v>14</v>
      </c>
      <c r="B56" s="27" t="s">
        <v>100</v>
      </c>
      <c r="C56" s="21" t="s">
        <v>99</v>
      </c>
      <c r="D56" s="21" t="s">
        <v>97</v>
      </c>
      <c r="E56" s="23">
        <v>40</v>
      </c>
      <c r="F56" s="23"/>
      <c r="G56" s="24">
        <f t="shared" si="5"/>
        <v>40</v>
      </c>
      <c r="H56" s="24">
        <f t="shared" si="2"/>
        <v>0</v>
      </c>
      <c r="I56" s="16"/>
      <c r="J56" s="8">
        <v>2022</v>
      </c>
      <c r="K56" s="9"/>
      <c r="L56" s="10"/>
      <c r="M56" s="10"/>
      <c r="N56" s="10"/>
      <c r="O56" s="10"/>
      <c r="P56" s="10"/>
      <c r="Q56" s="10"/>
    </row>
    <row r="57" spans="1:17" s="11" customFormat="1" x14ac:dyDescent="0.25">
      <c r="A57" s="20" t="s">
        <v>14</v>
      </c>
      <c r="B57" s="22" t="s">
        <v>101</v>
      </c>
      <c r="C57" s="21" t="s">
        <v>99</v>
      </c>
      <c r="D57" s="21" t="s">
        <v>97</v>
      </c>
      <c r="E57" s="23">
        <v>16</v>
      </c>
      <c r="F57" s="23"/>
      <c r="G57" s="24">
        <f t="shared" si="5"/>
        <v>16</v>
      </c>
      <c r="H57" s="24">
        <f t="shared" si="2"/>
        <v>0</v>
      </c>
      <c r="I57" s="16"/>
      <c r="J57" s="8">
        <v>2022</v>
      </c>
      <c r="K57" s="9"/>
      <c r="L57" s="10"/>
      <c r="M57" s="10"/>
      <c r="N57" s="10"/>
      <c r="O57" s="10"/>
      <c r="P57" s="10"/>
      <c r="Q57" s="10"/>
    </row>
    <row r="58" spans="1:17" s="11" customFormat="1" ht="31.2" x14ac:dyDescent="0.25">
      <c r="A58" s="20" t="s">
        <v>14</v>
      </c>
      <c r="B58" s="22" t="s">
        <v>102</v>
      </c>
      <c r="C58" s="21" t="s">
        <v>97</v>
      </c>
      <c r="D58" s="21" t="str">
        <f t="shared" si="0"/>
        <v>Ea Ly</v>
      </c>
      <c r="E58" s="23">
        <v>90</v>
      </c>
      <c r="F58" s="23"/>
      <c r="G58" s="24">
        <f t="shared" si="5"/>
        <v>90</v>
      </c>
      <c r="H58" s="24">
        <f t="shared" si="2"/>
        <v>0</v>
      </c>
      <c r="I58" s="43" t="s">
        <v>855</v>
      </c>
      <c r="J58" s="8"/>
      <c r="K58" s="9"/>
      <c r="L58" s="10"/>
      <c r="M58" s="10"/>
      <c r="N58" s="10"/>
      <c r="O58" s="10"/>
      <c r="P58" s="10"/>
      <c r="Q58" s="10"/>
    </row>
    <row r="59" spans="1:17" s="11" customFormat="1" ht="31.2" x14ac:dyDescent="0.25">
      <c r="A59" s="20" t="s">
        <v>14</v>
      </c>
      <c r="B59" s="27" t="s">
        <v>92</v>
      </c>
      <c r="C59" s="21" t="s">
        <v>103</v>
      </c>
      <c r="D59" s="21" t="s">
        <v>97</v>
      </c>
      <c r="E59" s="23">
        <v>28.22</v>
      </c>
      <c r="F59" s="39"/>
      <c r="G59" s="24">
        <v>20.239999999999998</v>
      </c>
      <c r="H59" s="24">
        <f t="shared" si="2"/>
        <v>-7.98</v>
      </c>
      <c r="I59" s="16" t="s">
        <v>87</v>
      </c>
      <c r="J59" s="8">
        <v>2022</v>
      </c>
      <c r="K59" s="9"/>
      <c r="L59" s="10"/>
      <c r="M59" s="10"/>
      <c r="N59" s="10"/>
      <c r="O59" s="10"/>
      <c r="P59" s="10"/>
      <c r="Q59" s="10"/>
    </row>
    <row r="60" spans="1:17" s="11" customFormat="1" hidden="1" x14ac:dyDescent="0.25">
      <c r="A60" s="20" t="s">
        <v>14</v>
      </c>
      <c r="B60" s="22" t="s">
        <v>104</v>
      </c>
      <c r="C60" s="21" t="s">
        <v>33</v>
      </c>
      <c r="D60" s="21" t="str">
        <f t="shared" si="0"/>
        <v>Ea Bia</v>
      </c>
      <c r="E60" s="23">
        <v>46.1</v>
      </c>
      <c r="F60" s="23"/>
      <c r="G60" s="24">
        <f t="shared" ref="G60:G62" si="6">E60</f>
        <v>46.1</v>
      </c>
      <c r="H60" s="24">
        <f t="shared" si="2"/>
        <v>0</v>
      </c>
      <c r="I60" s="16"/>
      <c r="J60" s="8"/>
      <c r="K60" s="9"/>
      <c r="L60" s="10"/>
      <c r="M60" s="10"/>
      <c r="N60" s="10"/>
      <c r="O60" s="10"/>
      <c r="P60" s="10"/>
      <c r="Q60" s="10"/>
    </row>
    <row r="61" spans="1:17" s="11" customFormat="1" hidden="1" x14ac:dyDescent="0.25">
      <c r="A61" s="20" t="s">
        <v>14</v>
      </c>
      <c r="B61" s="22" t="s">
        <v>105</v>
      </c>
      <c r="C61" s="21" t="s">
        <v>33</v>
      </c>
      <c r="D61" s="21" t="str">
        <f t="shared" si="0"/>
        <v>Ea Bia</v>
      </c>
      <c r="E61" s="23">
        <v>0.25</v>
      </c>
      <c r="F61" s="23"/>
      <c r="G61" s="24">
        <f t="shared" si="6"/>
        <v>0.25</v>
      </c>
      <c r="H61" s="24">
        <f t="shared" si="2"/>
        <v>0</v>
      </c>
      <c r="I61" s="16"/>
      <c r="J61" s="8"/>
      <c r="K61" s="9"/>
      <c r="L61" s="10"/>
      <c r="M61" s="10"/>
      <c r="N61" s="10"/>
      <c r="O61" s="10"/>
      <c r="P61" s="10"/>
      <c r="Q61" s="10"/>
    </row>
    <row r="62" spans="1:17" s="11" customFormat="1" ht="62.4" x14ac:dyDescent="0.25">
      <c r="A62" s="20" t="s">
        <v>14</v>
      </c>
      <c r="B62" s="22" t="s">
        <v>106</v>
      </c>
      <c r="C62" s="21" t="s">
        <v>107</v>
      </c>
      <c r="D62" s="21" t="s">
        <v>107</v>
      </c>
      <c r="E62" s="23">
        <v>180</v>
      </c>
      <c r="F62" s="23"/>
      <c r="G62" s="24">
        <f t="shared" si="6"/>
        <v>180</v>
      </c>
      <c r="H62" s="24">
        <f t="shared" si="2"/>
        <v>0</v>
      </c>
      <c r="I62" s="25" t="s">
        <v>108</v>
      </c>
      <c r="J62" s="8"/>
      <c r="K62" s="9"/>
      <c r="L62" s="10"/>
      <c r="M62" s="10"/>
      <c r="N62" s="10"/>
      <c r="O62" s="10"/>
      <c r="P62" s="10"/>
      <c r="Q62" s="10"/>
    </row>
    <row r="63" spans="1:17" s="11" customFormat="1" x14ac:dyDescent="0.25">
      <c r="A63" s="14">
        <v>2</v>
      </c>
      <c r="B63" s="15" t="s">
        <v>109</v>
      </c>
      <c r="C63" s="19"/>
      <c r="D63" s="21" t="str">
        <f t="shared" si="0"/>
        <v/>
      </c>
      <c r="E63" s="17"/>
      <c r="F63" s="17"/>
      <c r="G63" s="24"/>
      <c r="H63" s="18"/>
      <c r="I63" s="19"/>
      <c r="J63" s="8"/>
      <c r="K63" s="9"/>
      <c r="L63" s="10"/>
      <c r="M63" s="10"/>
      <c r="N63" s="10"/>
      <c r="O63" s="10"/>
      <c r="P63" s="10"/>
      <c r="Q63" s="10"/>
    </row>
    <row r="64" spans="1:17" s="11" customFormat="1" hidden="1" x14ac:dyDescent="0.25">
      <c r="A64" s="20" t="s">
        <v>12</v>
      </c>
      <c r="B64" s="15" t="s">
        <v>110</v>
      </c>
      <c r="C64" s="19"/>
      <c r="D64" s="21" t="str">
        <f t="shared" si="0"/>
        <v/>
      </c>
      <c r="E64" s="17">
        <f>SUM(E65:E74)-E66-2.32</f>
        <v>526.25999999999988</v>
      </c>
      <c r="F64" s="17"/>
      <c r="G64" s="18"/>
      <c r="H64" s="18"/>
      <c r="I64" s="19"/>
      <c r="J64" s="8"/>
      <c r="K64" s="9"/>
      <c r="L64" s="10"/>
      <c r="M64" s="10"/>
      <c r="N64" s="10"/>
      <c r="O64" s="10"/>
      <c r="P64" s="10"/>
      <c r="Q64" s="10"/>
    </row>
    <row r="65" spans="1:17" s="11" customFormat="1" ht="31.2" hidden="1" x14ac:dyDescent="0.25">
      <c r="A65" s="20" t="s">
        <v>14</v>
      </c>
      <c r="B65" s="40" t="s">
        <v>111</v>
      </c>
      <c r="C65" s="21" t="s">
        <v>90</v>
      </c>
      <c r="D65" s="21" t="s">
        <v>53</v>
      </c>
      <c r="E65" s="23">
        <v>4.2</v>
      </c>
      <c r="F65" s="23"/>
      <c r="G65" s="24">
        <v>4.2</v>
      </c>
      <c r="H65" s="41">
        <f>G65-E65</f>
        <v>0</v>
      </c>
      <c r="I65" s="16" t="s">
        <v>112</v>
      </c>
      <c r="J65" s="8">
        <v>2021</v>
      </c>
      <c r="K65" s="9"/>
      <c r="L65" s="10"/>
      <c r="M65" s="10"/>
      <c r="N65" s="10"/>
      <c r="O65" s="10"/>
      <c r="P65" s="10"/>
      <c r="Q65" s="10"/>
    </row>
    <row r="66" spans="1:17" ht="31.2" hidden="1" x14ac:dyDescent="0.25">
      <c r="A66" s="20" t="s">
        <v>14</v>
      </c>
      <c r="B66" s="27" t="s">
        <v>113</v>
      </c>
      <c r="C66" s="21" t="s">
        <v>114</v>
      </c>
      <c r="D66" s="21" t="s">
        <v>30</v>
      </c>
      <c r="E66" s="23">
        <v>25</v>
      </c>
      <c r="F66" s="23"/>
      <c r="G66" s="24">
        <v>25</v>
      </c>
      <c r="H66" s="41">
        <f t="shared" ref="H66:H74" si="7">G66-E66</f>
        <v>0</v>
      </c>
      <c r="I66" s="16" t="s">
        <v>115</v>
      </c>
      <c r="J66" s="4">
        <v>2021</v>
      </c>
    </row>
    <row r="67" spans="1:17" hidden="1" x14ac:dyDescent="0.25">
      <c r="A67" s="20" t="s">
        <v>14</v>
      </c>
      <c r="B67" s="22" t="s">
        <v>116</v>
      </c>
      <c r="C67" s="21" t="s">
        <v>117</v>
      </c>
      <c r="D67" s="21" t="s">
        <v>30</v>
      </c>
      <c r="E67" s="23">
        <v>300</v>
      </c>
      <c r="F67" s="23"/>
      <c r="G67" s="24">
        <v>300</v>
      </c>
      <c r="H67" s="41">
        <f t="shared" si="7"/>
        <v>0</v>
      </c>
      <c r="I67" s="16" t="s">
        <v>118</v>
      </c>
      <c r="K67" s="42" t="s">
        <v>119</v>
      </c>
    </row>
    <row r="68" spans="1:17" hidden="1" x14ac:dyDescent="0.25">
      <c r="A68" s="20"/>
      <c r="B68" s="22" t="s">
        <v>120</v>
      </c>
      <c r="C68" s="21" t="s">
        <v>30</v>
      </c>
      <c r="D68" s="21" t="str">
        <f t="shared" si="0"/>
        <v>Ea Trol</v>
      </c>
      <c r="E68" s="23"/>
      <c r="F68" s="23"/>
      <c r="G68" s="24">
        <v>50</v>
      </c>
      <c r="H68" s="41">
        <f t="shared" si="7"/>
        <v>50</v>
      </c>
      <c r="I68" s="16" t="s">
        <v>121</v>
      </c>
      <c r="K68" s="42"/>
    </row>
    <row r="69" spans="1:17" hidden="1" x14ac:dyDescent="0.25">
      <c r="A69" s="20" t="s">
        <v>14</v>
      </c>
      <c r="B69" s="22" t="s">
        <v>122</v>
      </c>
      <c r="C69" s="21" t="s">
        <v>123</v>
      </c>
      <c r="D69" s="21" t="s">
        <v>30</v>
      </c>
      <c r="E69" s="23">
        <v>206.7</v>
      </c>
      <c r="F69" s="23"/>
      <c r="G69" s="24">
        <v>206.7</v>
      </c>
      <c r="H69" s="41">
        <f t="shared" si="7"/>
        <v>0</v>
      </c>
      <c r="I69" s="16"/>
    </row>
    <row r="70" spans="1:17" hidden="1" x14ac:dyDescent="0.25">
      <c r="A70" s="20" t="s">
        <v>14</v>
      </c>
      <c r="B70" s="27" t="s">
        <v>124</v>
      </c>
      <c r="C70" s="21" t="s">
        <v>16</v>
      </c>
      <c r="D70" s="21" t="str">
        <f t="shared" si="0"/>
        <v>Hai Riêng</v>
      </c>
      <c r="E70" s="23">
        <v>2.68</v>
      </c>
      <c r="F70" s="23"/>
      <c r="G70" s="24">
        <v>2.68</v>
      </c>
      <c r="H70" s="41">
        <f t="shared" si="7"/>
        <v>0</v>
      </c>
      <c r="I70" s="16" t="s">
        <v>54</v>
      </c>
    </row>
    <row r="71" spans="1:17" hidden="1" x14ac:dyDescent="0.25">
      <c r="A71" s="20" t="s">
        <v>14</v>
      </c>
      <c r="B71" s="22" t="s">
        <v>125</v>
      </c>
      <c r="C71" s="21" t="s">
        <v>126</v>
      </c>
      <c r="D71" s="21" t="str">
        <f t="shared" si="0"/>
        <v>Sơn Giang</v>
      </c>
      <c r="E71" s="23">
        <v>4</v>
      </c>
      <c r="F71" s="23"/>
      <c r="G71" s="24">
        <v>4</v>
      </c>
      <c r="H71" s="41">
        <f t="shared" si="7"/>
        <v>0</v>
      </c>
      <c r="I71" s="43" t="s">
        <v>127</v>
      </c>
      <c r="K71" s="42" t="s">
        <v>128</v>
      </c>
    </row>
    <row r="72" spans="1:17" s="11" customFormat="1" hidden="1" x14ac:dyDescent="0.25">
      <c r="A72" s="20" t="s">
        <v>14</v>
      </c>
      <c r="B72" s="27" t="s">
        <v>129</v>
      </c>
      <c r="C72" s="21" t="s">
        <v>130</v>
      </c>
      <c r="D72" s="21" t="str">
        <f t="shared" si="0"/>
        <v>Sơn Giang</v>
      </c>
      <c r="E72" s="23">
        <v>3</v>
      </c>
      <c r="F72" s="23"/>
      <c r="G72" s="24">
        <v>3</v>
      </c>
      <c r="H72" s="41">
        <f t="shared" si="7"/>
        <v>0</v>
      </c>
      <c r="I72" s="43" t="s">
        <v>127</v>
      </c>
      <c r="J72" s="8"/>
      <c r="K72" s="9"/>
      <c r="L72" s="10"/>
      <c r="M72" s="10"/>
      <c r="N72" s="10"/>
      <c r="O72" s="10"/>
      <c r="P72" s="10"/>
    </row>
    <row r="73" spans="1:17" hidden="1" x14ac:dyDescent="0.25">
      <c r="A73" s="20" t="s">
        <v>14</v>
      </c>
      <c r="B73" s="27" t="s">
        <v>131</v>
      </c>
      <c r="C73" s="21" t="s">
        <v>132</v>
      </c>
      <c r="D73" s="21" t="s">
        <v>28</v>
      </c>
      <c r="E73" s="23">
        <v>5</v>
      </c>
      <c r="F73" s="23"/>
      <c r="G73" s="24">
        <v>5</v>
      </c>
      <c r="H73" s="41">
        <f t="shared" si="7"/>
        <v>0</v>
      </c>
      <c r="I73" s="16"/>
      <c r="K73" s="5" t="s">
        <v>133</v>
      </c>
    </row>
    <row r="74" spans="1:17" hidden="1" x14ac:dyDescent="0.25">
      <c r="A74" s="20" t="s">
        <v>14</v>
      </c>
      <c r="B74" s="27" t="s">
        <v>134</v>
      </c>
      <c r="C74" s="21" t="s">
        <v>132</v>
      </c>
      <c r="D74" s="21" t="s">
        <v>28</v>
      </c>
      <c r="E74" s="23">
        <v>3</v>
      </c>
      <c r="F74" s="23"/>
      <c r="G74" s="24">
        <v>3</v>
      </c>
      <c r="H74" s="41">
        <f t="shared" si="7"/>
        <v>0</v>
      </c>
      <c r="I74" s="16"/>
      <c r="K74" s="42" t="s">
        <v>135</v>
      </c>
    </row>
    <row r="75" spans="1:17" x14ac:dyDescent="0.25">
      <c r="A75" s="20" t="s">
        <v>34</v>
      </c>
      <c r="B75" s="15" t="s">
        <v>136</v>
      </c>
      <c r="C75" s="44"/>
      <c r="D75" s="21" t="str">
        <f t="shared" ref="D75:D137" si="8">RIGHT(C75,9)</f>
        <v/>
      </c>
      <c r="E75" s="17"/>
      <c r="F75" s="17"/>
      <c r="G75" s="24"/>
      <c r="H75" s="18"/>
      <c r="I75" s="19"/>
    </row>
    <row r="76" spans="1:17" s="11" customFormat="1" ht="31.2" x14ac:dyDescent="0.25">
      <c r="A76" s="20"/>
      <c r="B76" s="25" t="s">
        <v>137</v>
      </c>
      <c r="C76" s="21" t="s">
        <v>138</v>
      </c>
      <c r="D76" s="21" t="s">
        <v>138</v>
      </c>
      <c r="E76" s="23"/>
      <c r="F76" s="23"/>
      <c r="G76" s="24">
        <v>3</v>
      </c>
      <c r="H76" s="41">
        <f>G76-E76</f>
        <v>3</v>
      </c>
      <c r="I76" s="16" t="s">
        <v>139</v>
      </c>
      <c r="J76" s="8"/>
      <c r="K76" s="9"/>
      <c r="L76" s="10"/>
      <c r="M76" s="10"/>
      <c r="N76" s="10"/>
      <c r="O76" s="10"/>
      <c r="P76" s="10"/>
    </row>
    <row r="77" spans="1:17" s="11" customFormat="1" ht="46.8" hidden="1" x14ac:dyDescent="0.25">
      <c r="A77" s="20" t="s">
        <v>14</v>
      </c>
      <c r="B77" s="25" t="s">
        <v>140</v>
      </c>
      <c r="C77" s="21" t="s">
        <v>16</v>
      </c>
      <c r="D77" s="21" t="str">
        <f t="shared" si="8"/>
        <v>Hai Riêng</v>
      </c>
      <c r="E77" s="23">
        <v>1.5</v>
      </c>
      <c r="F77" s="23"/>
      <c r="G77" s="24">
        <v>2.5</v>
      </c>
      <c r="H77" s="41">
        <f t="shared" ref="H77:H87" si="9">G77-E77</f>
        <v>1</v>
      </c>
      <c r="I77" s="16" t="s">
        <v>141</v>
      </c>
      <c r="J77" s="8"/>
      <c r="K77" s="9" t="s">
        <v>142</v>
      </c>
      <c r="L77" s="10"/>
      <c r="M77" s="10"/>
      <c r="N77" s="10"/>
      <c r="O77" s="10"/>
      <c r="P77" s="10"/>
    </row>
    <row r="78" spans="1:17" s="11" customFormat="1" hidden="1" x14ac:dyDescent="0.25">
      <c r="A78" s="20" t="s">
        <v>14</v>
      </c>
      <c r="B78" s="25" t="s">
        <v>143</v>
      </c>
      <c r="C78" s="21" t="s">
        <v>18</v>
      </c>
      <c r="D78" s="21" t="str">
        <f t="shared" si="8"/>
        <v>Ea Lâm</v>
      </c>
      <c r="E78" s="23">
        <v>0.08</v>
      </c>
      <c r="F78" s="23"/>
      <c r="G78" s="24">
        <v>0.08</v>
      </c>
      <c r="H78" s="41">
        <f t="shared" si="9"/>
        <v>0</v>
      </c>
      <c r="I78" s="16"/>
      <c r="J78" s="8">
        <v>2021</v>
      </c>
      <c r="K78" s="9"/>
      <c r="L78" s="10"/>
      <c r="M78" s="10"/>
      <c r="N78" s="10"/>
      <c r="O78" s="10"/>
      <c r="P78" s="10"/>
      <c r="Q78" s="10"/>
    </row>
    <row r="79" spans="1:17" s="11" customFormat="1" ht="46.8" hidden="1" x14ac:dyDescent="0.25">
      <c r="A79" s="20" t="s">
        <v>14</v>
      </c>
      <c r="B79" s="25" t="s">
        <v>144</v>
      </c>
      <c r="C79" s="21" t="s">
        <v>21</v>
      </c>
      <c r="D79" s="21" t="s">
        <v>21</v>
      </c>
      <c r="E79" s="23">
        <v>0.16</v>
      </c>
      <c r="F79" s="23"/>
      <c r="G79" s="24">
        <v>0.14899999999999999</v>
      </c>
      <c r="H79" s="41">
        <f t="shared" si="9"/>
        <v>-1.100000000000001E-2</v>
      </c>
      <c r="I79" s="16" t="s">
        <v>145</v>
      </c>
      <c r="J79" s="8">
        <v>2022</v>
      </c>
      <c r="K79" s="9"/>
      <c r="L79" s="10"/>
      <c r="M79" s="10"/>
      <c r="N79" s="10"/>
      <c r="O79" s="10"/>
      <c r="P79" s="10"/>
      <c r="Q79" s="10"/>
    </row>
    <row r="80" spans="1:17" s="11" customFormat="1" ht="31.2" hidden="1" x14ac:dyDescent="0.25">
      <c r="A80" s="20" t="s">
        <v>14</v>
      </c>
      <c r="B80" s="25" t="s">
        <v>146</v>
      </c>
      <c r="C80" s="21" t="s">
        <v>24</v>
      </c>
      <c r="D80" s="21" t="str">
        <f t="shared" si="8"/>
        <v>Ea Bá</v>
      </c>
      <c r="E80" s="23">
        <v>0.1</v>
      </c>
      <c r="F80" s="23"/>
      <c r="G80" s="24">
        <v>0.12</v>
      </c>
      <c r="H80" s="41">
        <f t="shared" si="9"/>
        <v>1.999999999999999E-2</v>
      </c>
      <c r="I80" s="16" t="s">
        <v>147</v>
      </c>
      <c r="J80" s="8">
        <v>2022</v>
      </c>
      <c r="K80" s="9"/>
      <c r="L80" s="10"/>
      <c r="M80" s="10"/>
      <c r="N80" s="10"/>
      <c r="O80" s="10"/>
      <c r="P80" s="10"/>
      <c r="Q80" s="10"/>
    </row>
    <row r="81" spans="1:17" ht="46.8" hidden="1" x14ac:dyDescent="0.25">
      <c r="A81" s="20" t="s">
        <v>14</v>
      </c>
      <c r="B81" s="25" t="s">
        <v>148</v>
      </c>
      <c r="C81" s="21" t="s">
        <v>26</v>
      </c>
      <c r="D81" s="21" t="str">
        <f t="shared" si="8"/>
        <v>Sơn Giang</v>
      </c>
      <c r="E81" s="23">
        <v>0.1</v>
      </c>
      <c r="F81" s="23"/>
      <c r="G81" s="24">
        <v>0.2</v>
      </c>
      <c r="H81" s="41">
        <f t="shared" si="9"/>
        <v>0.1</v>
      </c>
      <c r="I81" s="16" t="s">
        <v>149</v>
      </c>
      <c r="J81" s="8">
        <v>2022</v>
      </c>
    </row>
    <row r="82" spans="1:17" ht="46.8" hidden="1" x14ac:dyDescent="0.25">
      <c r="A82" s="20" t="s">
        <v>14</v>
      </c>
      <c r="B82" s="25" t="s">
        <v>150</v>
      </c>
      <c r="C82" s="21" t="s">
        <v>28</v>
      </c>
      <c r="D82" s="21" t="s">
        <v>28</v>
      </c>
      <c r="E82" s="23">
        <v>0.02</v>
      </c>
      <c r="F82" s="23"/>
      <c r="G82" s="24">
        <v>0.12</v>
      </c>
      <c r="H82" s="41">
        <f t="shared" si="9"/>
        <v>9.9999999999999992E-2</v>
      </c>
      <c r="I82" s="16" t="s">
        <v>149</v>
      </c>
      <c r="J82" s="8">
        <v>2022</v>
      </c>
      <c r="K82" s="5" t="s">
        <v>151</v>
      </c>
    </row>
    <row r="83" spans="1:17" ht="78" hidden="1" x14ac:dyDescent="0.25">
      <c r="A83" s="20" t="s">
        <v>14</v>
      </c>
      <c r="B83" s="25" t="s">
        <v>152</v>
      </c>
      <c r="C83" s="21" t="s">
        <v>53</v>
      </c>
      <c r="D83" s="21" t="str">
        <f t="shared" si="8"/>
        <v>Ea Bar</v>
      </c>
      <c r="E83" s="23">
        <v>0.13</v>
      </c>
      <c r="F83" s="23"/>
      <c r="G83" s="24">
        <v>0.12</v>
      </c>
      <c r="H83" s="41">
        <f t="shared" si="9"/>
        <v>-1.0000000000000009E-2</v>
      </c>
      <c r="I83" s="16" t="s">
        <v>153</v>
      </c>
      <c r="J83" s="45">
        <v>2022</v>
      </c>
      <c r="K83" s="5" t="s">
        <v>154</v>
      </c>
    </row>
    <row r="84" spans="1:17" ht="46.8" hidden="1" x14ac:dyDescent="0.25">
      <c r="A84" s="20" t="s">
        <v>14</v>
      </c>
      <c r="B84" s="25" t="s">
        <v>155</v>
      </c>
      <c r="C84" s="21" t="s">
        <v>30</v>
      </c>
      <c r="D84" s="21" t="str">
        <f t="shared" si="8"/>
        <v>Ea Trol</v>
      </c>
      <c r="E84" s="23">
        <v>0.1</v>
      </c>
      <c r="F84" s="23"/>
      <c r="G84" s="24">
        <v>8.6900000000000005E-2</v>
      </c>
      <c r="H84" s="41">
        <f t="shared" si="9"/>
        <v>-1.3100000000000001E-2</v>
      </c>
      <c r="I84" s="16" t="s">
        <v>145</v>
      </c>
      <c r="J84" s="8">
        <v>2022</v>
      </c>
    </row>
    <row r="85" spans="1:17" ht="31.2" hidden="1" x14ac:dyDescent="0.25">
      <c r="A85" s="20" t="s">
        <v>14</v>
      </c>
      <c r="B85" s="25" t="s">
        <v>156</v>
      </c>
      <c r="C85" s="21" t="s">
        <v>40</v>
      </c>
      <c r="D85" s="21" t="str">
        <f t="shared" si="8"/>
        <v>Sông Hinh</v>
      </c>
      <c r="E85" s="23">
        <v>0.1</v>
      </c>
      <c r="F85" s="23"/>
      <c r="G85" s="24">
        <v>0.1</v>
      </c>
      <c r="H85" s="41">
        <f t="shared" si="9"/>
        <v>0</v>
      </c>
      <c r="I85" s="46" t="s">
        <v>157</v>
      </c>
      <c r="J85" s="8">
        <v>2022</v>
      </c>
      <c r="K85" s="5" t="s">
        <v>157</v>
      </c>
    </row>
    <row r="86" spans="1:17" ht="46.8" x14ac:dyDescent="0.25">
      <c r="A86" s="20" t="s">
        <v>14</v>
      </c>
      <c r="B86" s="25" t="s">
        <v>158</v>
      </c>
      <c r="C86" s="21" t="s">
        <v>97</v>
      </c>
      <c r="D86" s="21" t="str">
        <f t="shared" si="8"/>
        <v>Ea Ly</v>
      </c>
      <c r="E86" s="23">
        <v>0.1</v>
      </c>
      <c r="F86" s="23"/>
      <c r="G86" s="141">
        <v>8.5000000000000006E-2</v>
      </c>
      <c r="H86" s="41">
        <f t="shared" si="9"/>
        <v>-1.4999999999999999E-2</v>
      </c>
      <c r="I86" s="50" t="s">
        <v>145</v>
      </c>
      <c r="J86" s="8">
        <v>2022</v>
      </c>
    </row>
    <row r="87" spans="1:17" ht="31.2" hidden="1" x14ac:dyDescent="0.25">
      <c r="A87" s="20" t="s">
        <v>14</v>
      </c>
      <c r="B87" s="25" t="s">
        <v>159</v>
      </c>
      <c r="C87" s="21" t="s">
        <v>33</v>
      </c>
      <c r="D87" s="21" t="str">
        <f t="shared" si="8"/>
        <v>Ea Bia</v>
      </c>
      <c r="E87" s="23">
        <v>0.1</v>
      </c>
      <c r="F87" s="23"/>
      <c r="G87" s="24">
        <v>0.12</v>
      </c>
      <c r="H87" s="41">
        <f t="shared" si="9"/>
        <v>1.999999999999999E-2</v>
      </c>
      <c r="I87" s="16" t="s">
        <v>160</v>
      </c>
      <c r="J87" s="8">
        <v>2022</v>
      </c>
    </row>
    <row r="88" spans="1:17" hidden="1" x14ac:dyDescent="0.25">
      <c r="A88" s="20" t="s">
        <v>42</v>
      </c>
      <c r="B88" s="15" t="s">
        <v>161</v>
      </c>
      <c r="C88" s="44"/>
      <c r="D88" s="21" t="str">
        <f t="shared" si="8"/>
        <v/>
      </c>
      <c r="E88" s="17">
        <f>E89</f>
        <v>17.03</v>
      </c>
      <c r="F88" s="17"/>
      <c r="G88" s="24"/>
      <c r="H88" s="18"/>
      <c r="I88" s="19"/>
    </row>
    <row r="89" spans="1:17" ht="31.2" hidden="1" x14ac:dyDescent="0.25">
      <c r="A89" s="20" t="s">
        <v>14</v>
      </c>
      <c r="B89" s="25" t="s">
        <v>162</v>
      </c>
      <c r="C89" s="21" t="s">
        <v>163</v>
      </c>
      <c r="D89" s="21" t="s">
        <v>163</v>
      </c>
      <c r="E89" s="23">
        <v>17.03</v>
      </c>
      <c r="F89" s="23"/>
      <c r="G89" s="24">
        <f t="shared" ref="G89:G96" si="10">E89</f>
        <v>17.03</v>
      </c>
      <c r="H89" s="24">
        <f t="shared" ref="H89" si="11">G89-E89</f>
        <v>0</v>
      </c>
      <c r="I89" s="16"/>
    </row>
    <row r="90" spans="1:17" s="11" customFormat="1" x14ac:dyDescent="0.25">
      <c r="A90" s="20" t="s">
        <v>59</v>
      </c>
      <c r="B90" s="15" t="s">
        <v>164</v>
      </c>
      <c r="C90" s="19"/>
      <c r="D90" s="21" t="str">
        <f t="shared" si="8"/>
        <v/>
      </c>
      <c r="E90" s="17"/>
      <c r="F90" s="17"/>
      <c r="G90" s="24"/>
      <c r="H90" s="18"/>
      <c r="I90" s="19"/>
      <c r="J90" s="8"/>
      <c r="K90" s="9"/>
      <c r="L90" s="10"/>
      <c r="M90" s="10"/>
      <c r="N90" s="10"/>
      <c r="O90" s="10"/>
      <c r="P90" s="10"/>
      <c r="Q90" s="10"/>
    </row>
    <row r="91" spans="1:17" ht="31.2" hidden="1" x14ac:dyDescent="0.25">
      <c r="A91" s="20" t="s">
        <v>14</v>
      </c>
      <c r="B91" s="25" t="s">
        <v>165</v>
      </c>
      <c r="C91" s="21" t="s">
        <v>16</v>
      </c>
      <c r="D91" s="21" t="str">
        <f t="shared" si="8"/>
        <v>Hai Riêng</v>
      </c>
      <c r="E91" s="23">
        <v>4.6899999999999995</v>
      </c>
      <c r="F91" s="23"/>
      <c r="G91" s="24">
        <f t="shared" si="10"/>
        <v>4.6899999999999995</v>
      </c>
      <c r="H91" s="24">
        <f t="shared" ref="H91:H156" si="12">G91-E91</f>
        <v>0</v>
      </c>
      <c r="I91" s="16"/>
    </row>
    <row r="92" spans="1:17" hidden="1" x14ac:dyDescent="0.25">
      <c r="A92" s="20" t="s">
        <v>14</v>
      </c>
      <c r="B92" s="25" t="s">
        <v>166</v>
      </c>
      <c r="C92" s="21" t="s">
        <v>16</v>
      </c>
      <c r="D92" s="21" t="str">
        <f t="shared" si="8"/>
        <v>Hai Riêng</v>
      </c>
      <c r="E92" s="23">
        <v>7.0000000000000007E-2</v>
      </c>
      <c r="F92" s="23"/>
      <c r="G92" s="24">
        <f t="shared" si="10"/>
        <v>7.0000000000000007E-2</v>
      </c>
      <c r="H92" s="24">
        <f t="shared" si="12"/>
        <v>0</v>
      </c>
      <c r="I92" s="16"/>
      <c r="J92" s="47">
        <v>2022</v>
      </c>
      <c r="K92" s="5" t="s">
        <v>167</v>
      </c>
    </row>
    <row r="93" spans="1:17" hidden="1" x14ac:dyDescent="0.25">
      <c r="A93" s="20" t="s">
        <v>14</v>
      </c>
      <c r="B93" s="25" t="s">
        <v>168</v>
      </c>
      <c r="C93" s="21" t="s">
        <v>16</v>
      </c>
      <c r="D93" s="21" t="str">
        <f t="shared" si="8"/>
        <v>Hai Riêng</v>
      </c>
      <c r="E93" s="23">
        <v>0.2</v>
      </c>
      <c r="F93" s="23"/>
      <c r="G93" s="24">
        <f t="shared" si="10"/>
        <v>0.2</v>
      </c>
      <c r="H93" s="24">
        <f t="shared" si="12"/>
        <v>0</v>
      </c>
      <c r="I93" s="16"/>
    </row>
    <row r="94" spans="1:17" s="11" customFormat="1" hidden="1" x14ac:dyDescent="0.25">
      <c r="A94" s="20" t="s">
        <v>14</v>
      </c>
      <c r="B94" s="25" t="s">
        <v>169</v>
      </c>
      <c r="C94" s="21" t="s">
        <v>16</v>
      </c>
      <c r="D94" s="21" t="str">
        <f t="shared" si="8"/>
        <v>Hai Riêng</v>
      </c>
      <c r="E94" s="23">
        <v>0.18</v>
      </c>
      <c r="F94" s="23"/>
      <c r="G94" s="24">
        <f t="shared" si="10"/>
        <v>0.18</v>
      </c>
      <c r="H94" s="24">
        <f t="shared" si="12"/>
        <v>0</v>
      </c>
      <c r="I94" s="16" t="s">
        <v>54</v>
      </c>
      <c r="J94" s="48">
        <v>2022</v>
      </c>
      <c r="K94" s="9"/>
      <c r="L94" s="10"/>
      <c r="M94" s="10"/>
      <c r="N94" s="10"/>
      <c r="O94" s="10"/>
      <c r="P94" s="10"/>
      <c r="Q94" s="10"/>
    </row>
    <row r="95" spans="1:17" hidden="1" x14ac:dyDescent="0.25">
      <c r="A95" s="20" t="s">
        <v>14</v>
      </c>
      <c r="B95" s="25" t="s">
        <v>170</v>
      </c>
      <c r="C95" s="21" t="s">
        <v>16</v>
      </c>
      <c r="D95" s="21" t="str">
        <f t="shared" si="8"/>
        <v>Hai Riêng</v>
      </c>
      <c r="E95" s="23">
        <v>1.37</v>
      </c>
      <c r="F95" s="23"/>
      <c r="G95" s="24">
        <f t="shared" si="10"/>
        <v>1.37</v>
      </c>
      <c r="H95" s="24">
        <f t="shared" si="12"/>
        <v>0</v>
      </c>
      <c r="I95" s="16"/>
    </row>
    <row r="96" spans="1:17" ht="31.2" hidden="1" x14ac:dyDescent="0.25">
      <c r="A96" s="20" t="s">
        <v>14</v>
      </c>
      <c r="B96" s="25" t="s">
        <v>171</v>
      </c>
      <c r="C96" s="21" t="s">
        <v>16</v>
      </c>
      <c r="D96" s="21" t="str">
        <f t="shared" si="8"/>
        <v>Hai Riêng</v>
      </c>
      <c r="E96" s="23">
        <v>0.46</v>
      </c>
      <c r="F96" s="23"/>
      <c r="G96" s="24">
        <f t="shared" si="10"/>
        <v>0.46</v>
      </c>
      <c r="H96" s="24">
        <f t="shared" si="12"/>
        <v>0</v>
      </c>
      <c r="I96" s="16" t="s">
        <v>172</v>
      </c>
    </row>
    <row r="97" spans="1:13" ht="78" hidden="1" x14ac:dyDescent="0.25">
      <c r="A97" s="20"/>
      <c r="B97" s="25" t="s">
        <v>173</v>
      </c>
      <c r="C97" s="21" t="s">
        <v>16</v>
      </c>
      <c r="D97" s="21" t="str">
        <f t="shared" si="8"/>
        <v>Hai Riêng</v>
      </c>
      <c r="E97" s="23"/>
      <c r="F97" s="23"/>
      <c r="G97" s="24">
        <v>0.2</v>
      </c>
      <c r="H97" s="24">
        <f t="shared" si="12"/>
        <v>0.2</v>
      </c>
      <c r="I97" s="16" t="s">
        <v>174</v>
      </c>
      <c r="J97" s="49" t="s">
        <v>175</v>
      </c>
      <c r="K97" s="5" t="s">
        <v>176</v>
      </c>
    </row>
    <row r="98" spans="1:13" ht="62.4" hidden="1" x14ac:dyDescent="0.25">
      <c r="A98" s="20"/>
      <c r="B98" s="25" t="s">
        <v>177</v>
      </c>
      <c r="C98" s="21" t="s">
        <v>16</v>
      </c>
      <c r="D98" s="21" t="str">
        <f t="shared" si="8"/>
        <v>Hai Riêng</v>
      </c>
      <c r="E98" s="23"/>
      <c r="F98" s="23"/>
      <c r="G98" s="24">
        <v>0.22</v>
      </c>
      <c r="H98" s="24">
        <f t="shared" si="12"/>
        <v>0.22</v>
      </c>
      <c r="I98" s="16" t="s">
        <v>178</v>
      </c>
      <c r="J98" s="4" t="s">
        <v>179</v>
      </c>
    </row>
    <row r="99" spans="1:13" hidden="1" x14ac:dyDescent="0.25">
      <c r="A99" s="20" t="s">
        <v>14</v>
      </c>
      <c r="B99" s="27" t="s">
        <v>180</v>
      </c>
      <c r="C99" s="21" t="s">
        <v>18</v>
      </c>
      <c r="D99" s="21" t="str">
        <f t="shared" si="8"/>
        <v>Ea Lâm</v>
      </c>
      <c r="E99" s="23">
        <v>0.2</v>
      </c>
      <c r="F99" s="23"/>
      <c r="G99" s="24">
        <f t="shared" ref="G99:G112" si="13">E99</f>
        <v>0.2</v>
      </c>
      <c r="H99" s="24">
        <f t="shared" si="12"/>
        <v>0</v>
      </c>
      <c r="I99" s="16"/>
    </row>
    <row r="100" spans="1:13" hidden="1" x14ac:dyDescent="0.25">
      <c r="A100" s="20" t="s">
        <v>14</v>
      </c>
      <c r="B100" s="22" t="s">
        <v>181</v>
      </c>
      <c r="C100" s="21" t="s">
        <v>182</v>
      </c>
      <c r="D100" s="21" t="s">
        <v>21</v>
      </c>
      <c r="E100" s="23">
        <v>10</v>
      </c>
      <c r="F100" s="23"/>
      <c r="G100" s="24">
        <f t="shared" si="13"/>
        <v>10</v>
      </c>
      <c r="H100" s="24">
        <f t="shared" si="12"/>
        <v>0</v>
      </c>
      <c r="I100" s="16"/>
    </row>
    <row r="101" spans="1:13" hidden="1" x14ac:dyDescent="0.25">
      <c r="A101" s="20" t="s">
        <v>14</v>
      </c>
      <c r="B101" s="27" t="s">
        <v>183</v>
      </c>
      <c r="C101" s="21" t="s">
        <v>21</v>
      </c>
      <c r="D101" s="21" t="s">
        <v>21</v>
      </c>
      <c r="E101" s="23">
        <v>0.2</v>
      </c>
      <c r="F101" s="23"/>
      <c r="G101" s="24">
        <f t="shared" si="13"/>
        <v>0.2</v>
      </c>
      <c r="H101" s="24">
        <f t="shared" si="12"/>
        <v>0</v>
      </c>
      <c r="I101" s="16"/>
    </row>
    <row r="102" spans="1:13" hidden="1" x14ac:dyDescent="0.25">
      <c r="A102" s="20" t="s">
        <v>14</v>
      </c>
      <c r="B102" s="22" t="s">
        <v>184</v>
      </c>
      <c r="C102" s="21" t="s">
        <v>24</v>
      </c>
      <c r="D102" s="21" t="str">
        <f t="shared" si="8"/>
        <v>Ea Bá</v>
      </c>
      <c r="E102" s="23">
        <v>2</v>
      </c>
      <c r="F102" s="23"/>
      <c r="G102" s="24">
        <f t="shared" si="13"/>
        <v>2</v>
      </c>
      <c r="H102" s="24">
        <f t="shared" si="12"/>
        <v>0</v>
      </c>
      <c r="I102" s="16"/>
    </row>
    <row r="103" spans="1:13" hidden="1" x14ac:dyDescent="0.25">
      <c r="A103" s="20" t="s">
        <v>14</v>
      </c>
      <c r="B103" s="27" t="s">
        <v>180</v>
      </c>
      <c r="C103" s="21" t="s">
        <v>24</v>
      </c>
      <c r="D103" s="21" t="str">
        <f t="shared" si="8"/>
        <v>Ea Bá</v>
      </c>
      <c r="E103" s="23">
        <v>0.2</v>
      </c>
      <c r="F103" s="23"/>
      <c r="G103" s="24">
        <f t="shared" si="13"/>
        <v>0.2</v>
      </c>
      <c r="H103" s="24">
        <f t="shared" si="12"/>
        <v>0</v>
      </c>
      <c r="I103" s="16"/>
    </row>
    <row r="104" spans="1:13" ht="31.2" hidden="1" x14ac:dyDescent="0.25">
      <c r="A104" s="20" t="s">
        <v>14</v>
      </c>
      <c r="B104" s="25" t="s">
        <v>185</v>
      </c>
      <c r="C104" s="21" t="s">
        <v>26</v>
      </c>
      <c r="D104" s="21" t="str">
        <f t="shared" si="8"/>
        <v>Sơn Giang</v>
      </c>
      <c r="E104" s="23">
        <v>0.05</v>
      </c>
      <c r="F104" s="23"/>
      <c r="G104" s="24">
        <f t="shared" si="13"/>
        <v>0.05</v>
      </c>
      <c r="H104" s="24">
        <f t="shared" si="12"/>
        <v>0</v>
      </c>
      <c r="I104" s="50" t="s">
        <v>186</v>
      </c>
    </row>
    <row r="105" spans="1:13" hidden="1" x14ac:dyDescent="0.25">
      <c r="A105" s="20" t="s">
        <v>14</v>
      </c>
      <c r="B105" s="26" t="s">
        <v>187</v>
      </c>
      <c r="C105" s="21" t="s">
        <v>26</v>
      </c>
      <c r="D105" s="21" t="str">
        <f t="shared" si="8"/>
        <v>Sơn Giang</v>
      </c>
      <c r="E105" s="23">
        <v>0.26</v>
      </c>
      <c r="F105" s="23"/>
      <c r="G105" s="24">
        <f t="shared" si="13"/>
        <v>0.26</v>
      </c>
      <c r="H105" s="24">
        <f t="shared" si="12"/>
        <v>0</v>
      </c>
      <c r="I105" s="16" t="s">
        <v>127</v>
      </c>
    </row>
    <row r="106" spans="1:13" hidden="1" x14ac:dyDescent="0.25">
      <c r="A106" s="20" t="s">
        <v>14</v>
      </c>
      <c r="B106" s="22" t="s">
        <v>188</v>
      </c>
      <c r="C106" s="21" t="s">
        <v>28</v>
      </c>
      <c r="D106" s="21" t="s">
        <v>28</v>
      </c>
      <c r="E106" s="23">
        <v>5</v>
      </c>
      <c r="F106" s="23"/>
      <c r="G106" s="24">
        <f t="shared" si="13"/>
        <v>5</v>
      </c>
      <c r="H106" s="24">
        <f t="shared" si="12"/>
        <v>0</v>
      </c>
      <c r="I106" s="16"/>
    </row>
    <row r="107" spans="1:13" hidden="1" x14ac:dyDescent="0.25">
      <c r="A107" s="20" t="s">
        <v>14</v>
      </c>
      <c r="B107" s="22" t="s">
        <v>189</v>
      </c>
      <c r="C107" s="21" t="s">
        <v>28</v>
      </c>
      <c r="D107" s="21" t="s">
        <v>28</v>
      </c>
      <c r="E107" s="23">
        <v>5.54</v>
      </c>
      <c r="F107" s="23"/>
      <c r="G107" s="24">
        <f t="shared" si="13"/>
        <v>5.54</v>
      </c>
      <c r="H107" s="24">
        <f t="shared" si="12"/>
        <v>0</v>
      </c>
      <c r="I107" s="16"/>
    </row>
    <row r="108" spans="1:13" hidden="1" x14ac:dyDescent="0.25">
      <c r="A108" s="20" t="s">
        <v>14</v>
      </c>
      <c r="B108" s="27" t="s">
        <v>180</v>
      </c>
      <c r="C108" s="21" t="s">
        <v>28</v>
      </c>
      <c r="D108" s="21" t="s">
        <v>28</v>
      </c>
      <c r="E108" s="23">
        <v>0.2</v>
      </c>
      <c r="F108" s="23"/>
      <c r="G108" s="24">
        <f t="shared" si="13"/>
        <v>0.2</v>
      </c>
      <c r="H108" s="24">
        <f t="shared" si="12"/>
        <v>0</v>
      </c>
      <c r="I108" s="16"/>
    </row>
    <row r="109" spans="1:13" hidden="1" x14ac:dyDescent="0.25">
      <c r="A109" s="20" t="s">
        <v>14</v>
      </c>
      <c r="B109" s="22" t="s">
        <v>190</v>
      </c>
      <c r="C109" s="21" t="s">
        <v>53</v>
      </c>
      <c r="D109" s="21" t="str">
        <f t="shared" si="8"/>
        <v>Ea Bar</v>
      </c>
      <c r="E109" s="23">
        <v>8.4</v>
      </c>
      <c r="F109" s="23"/>
      <c r="G109" s="24">
        <f t="shared" si="13"/>
        <v>8.4</v>
      </c>
      <c r="H109" s="24">
        <f t="shared" si="12"/>
        <v>0</v>
      </c>
      <c r="I109" s="16"/>
    </row>
    <row r="110" spans="1:13" hidden="1" x14ac:dyDescent="0.25">
      <c r="A110" s="20" t="s">
        <v>14</v>
      </c>
      <c r="B110" s="22" t="s">
        <v>191</v>
      </c>
      <c r="C110" s="21" t="s">
        <v>53</v>
      </c>
      <c r="D110" s="21" t="str">
        <f t="shared" si="8"/>
        <v>Ea Bar</v>
      </c>
      <c r="E110" s="23">
        <v>0.77</v>
      </c>
      <c r="F110" s="23"/>
      <c r="G110" s="24">
        <f t="shared" si="13"/>
        <v>0.77</v>
      </c>
      <c r="H110" s="24">
        <f t="shared" si="12"/>
        <v>0</v>
      </c>
      <c r="I110" s="16"/>
    </row>
    <row r="111" spans="1:13" hidden="1" x14ac:dyDescent="0.25">
      <c r="A111" s="20" t="s">
        <v>14</v>
      </c>
      <c r="B111" s="26" t="s">
        <v>192</v>
      </c>
      <c r="C111" s="21" t="s">
        <v>53</v>
      </c>
      <c r="D111" s="21" t="str">
        <f t="shared" si="8"/>
        <v>Ea Bar</v>
      </c>
      <c r="E111" s="23">
        <v>5.3</v>
      </c>
      <c r="F111" s="23"/>
      <c r="G111" s="24">
        <f t="shared" si="13"/>
        <v>5.3</v>
      </c>
      <c r="H111" s="24">
        <f t="shared" si="12"/>
        <v>0</v>
      </c>
      <c r="I111" s="16"/>
    </row>
    <row r="112" spans="1:13" hidden="1" x14ac:dyDescent="0.25">
      <c r="A112" s="20" t="s">
        <v>14</v>
      </c>
      <c r="B112" s="27" t="s">
        <v>180</v>
      </c>
      <c r="C112" s="21" t="s">
        <v>53</v>
      </c>
      <c r="D112" s="21" t="str">
        <f t="shared" si="8"/>
        <v>Ea Bar</v>
      </c>
      <c r="E112" s="23">
        <v>0.2</v>
      </c>
      <c r="F112" s="23"/>
      <c r="G112" s="24">
        <f t="shared" si="13"/>
        <v>0.2</v>
      </c>
      <c r="H112" s="24">
        <f t="shared" si="12"/>
        <v>0</v>
      </c>
      <c r="I112" s="16"/>
      <c r="L112" s="6">
        <f>2+4+4+6</f>
        <v>16</v>
      </c>
      <c r="M112" s="6">
        <f>+L112*0.15</f>
        <v>2.4</v>
      </c>
    </row>
    <row r="113" spans="1:17" ht="62.4" hidden="1" x14ac:dyDescent="0.25">
      <c r="A113" s="20"/>
      <c r="B113" s="27" t="s">
        <v>193</v>
      </c>
      <c r="C113" s="21" t="s">
        <v>53</v>
      </c>
      <c r="D113" s="21" t="str">
        <f t="shared" si="8"/>
        <v>Ea Bar</v>
      </c>
      <c r="E113" s="23"/>
      <c r="F113" s="23"/>
      <c r="G113" s="24">
        <v>4.16</v>
      </c>
      <c r="H113" s="24">
        <f t="shared" si="12"/>
        <v>4.16</v>
      </c>
      <c r="I113" s="16" t="s">
        <v>194</v>
      </c>
      <c r="J113" s="4" t="s">
        <v>195</v>
      </c>
    </row>
    <row r="114" spans="1:17" hidden="1" x14ac:dyDescent="0.25">
      <c r="A114" s="20" t="s">
        <v>14</v>
      </c>
      <c r="B114" s="27" t="s">
        <v>196</v>
      </c>
      <c r="C114" s="21" t="s">
        <v>197</v>
      </c>
      <c r="D114" s="21" t="s">
        <v>53</v>
      </c>
      <c r="E114" s="23">
        <v>0.1</v>
      </c>
      <c r="F114" s="23"/>
      <c r="G114" s="24">
        <f t="shared" ref="G114:G118" si="14">E114</f>
        <v>0.1</v>
      </c>
      <c r="H114" s="24">
        <f t="shared" si="12"/>
        <v>0</v>
      </c>
      <c r="I114" s="16"/>
      <c r="L114" s="6">
        <f>22.5*650</f>
        <v>14625</v>
      </c>
    </row>
    <row r="115" spans="1:17" hidden="1" x14ac:dyDescent="0.25">
      <c r="A115" s="20" t="s">
        <v>14</v>
      </c>
      <c r="B115" s="22" t="s">
        <v>198</v>
      </c>
      <c r="C115" s="21" t="s">
        <v>30</v>
      </c>
      <c r="D115" s="21" t="str">
        <f t="shared" si="8"/>
        <v>Ea Trol</v>
      </c>
      <c r="E115" s="23">
        <v>0.4</v>
      </c>
      <c r="F115" s="23"/>
      <c r="G115" s="24">
        <f t="shared" si="14"/>
        <v>0.4</v>
      </c>
      <c r="H115" s="24">
        <f t="shared" si="12"/>
        <v>0</v>
      </c>
      <c r="I115" s="16"/>
    </row>
    <row r="116" spans="1:17" hidden="1" x14ac:dyDescent="0.25">
      <c r="A116" s="20" t="s">
        <v>14</v>
      </c>
      <c r="B116" s="22" t="s">
        <v>199</v>
      </c>
      <c r="C116" s="21" t="s">
        <v>30</v>
      </c>
      <c r="D116" s="21" t="str">
        <f t="shared" si="8"/>
        <v>Ea Trol</v>
      </c>
      <c r="E116" s="23">
        <v>2.35</v>
      </c>
      <c r="F116" s="23">
        <v>2.35</v>
      </c>
      <c r="G116" s="24">
        <f t="shared" si="14"/>
        <v>2.35</v>
      </c>
      <c r="H116" s="24">
        <f t="shared" si="12"/>
        <v>0</v>
      </c>
      <c r="I116" s="16" t="s">
        <v>74</v>
      </c>
      <c r="J116" s="4">
        <v>2022</v>
      </c>
    </row>
    <row r="117" spans="1:17" hidden="1" x14ac:dyDescent="0.25">
      <c r="A117" s="20" t="s">
        <v>14</v>
      </c>
      <c r="B117" s="25" t="s">
        <v>200</v>
      </c>
      <c r="C117" s="21" t="s">
        <v>30</v>
      </c>
      <c r="D117" s="21" t="str">
        <f t="shared" si="8"/>
        <v>Ea Trol</v>
      </c>
      <c r="E117" s="23">
        <v>15</v>
      </c>
      <c r="F117" s="23"/>
      <c r="G117" s="24">
        <f t="shared" si="14"/>
        <v>15</v>
      </c>
      <c r="H117" s="24">
        <f t="shared" si="12"/>
        <v>0</v>
      </c>
      <c r="I117" s="16" t="s">
        <v>201</v>
      </c>
    </row>
    <row r="118" spans="1:17" hidden="1" x14ac:dyDescent="0.25">
      <c r="A118" s="20" t="s">
        <v>14</v>
      </c>
      <c r="B118" s="27" t="s">
        <v>202</v>
      </c>
      <c r="C118" s="21" t="s">
        <v>30</v>
      </c>
      <c r="D118" s="21" t="str">
        <f t="shared" si="8"/>
        <v>Ea Trol</v>
      </c>
      <c r="E118" s="23">
        <v>0.03</v>
      </c>
      <c r="F118" s="23"/>
      <c r="G118" s="24">
        <f t="shared" si="14"/>
        <v>0.03</v>
      </c>
      <c r="H118" s="24">
        <f t="shared" si="12"/>
        <v>0</v>
      </c>
      <c r="I118" s="16"/>
    </row>
    <row r="119" spans="1:17" ht="46.8" hidden="1" x14ac:dyDescent="0.25">
      <c r="A119" s="20"/>
      <c r="B119" s="27" t="s">
        <v>203</v>
      </c>
      <c r="C119" s="21" t="s">
        <v>30</v>
      </c>
      <c r="D119" s="21" t="str">
        <f t="shared" si="8"/>
        <v>Ea Trol</v>
      </c>
      <c r="E119" s="23"/>
      <c r="F119" s="23"/>
      <c r="G119" s="24">
        <v>0.22</v>
      </c>
      <c r="H119" s="24">
        <f t="shared" si="12"/>
        <v>0.22</v>
      </c>
      <c r="I119" s="16" t="s">
        <v>204</v>
      </c>
      <c r="J119" s="4" t="s">
        <v>205</v>
      </c>
    </row>
    <row r="120" spans="1:17" hidden="1" x14ac:dyDescent="0.25">
      <c r="A120" s="20" t="s">
        <v>14</v>
      </c>
      <c r="B120" s="22" t="s">
        <v>206</v>
      </c>
      <c r="C120" s="21" t="s">
        <v>40</v>
      </c>
      <c r="D120" s="21" t="str">
        <f t="shared" si="8"/>
        <v>Sông Hinh</v>
      </c>
      <c r="E120" s="23">
        <v>1.45</v>
      </c>
      <c r="F120" s="23"/>
      <c r="G120" s="24">
        <f t="shared" ref="G120:G139" si="15">E120</f>
        <v>1.45</v>
      </c>
      <c r="H120" s="24">
        <f t="shared" si="12"/>
        <v>0</v>
      </c>
      <c r="I120" s="16"/>
    </row>
    <row r="121" spans="1:17" s="11" customFormat="1" hidden="1" x14ac:dyDescent="0.25">
      <c r="A121" s="20" t="s">
        <v>14</v>
      </c>
      <c r="B121" s="22" t="s">
        <v>207</v>
      </c>
      <c r="C121" s="21" t="s">
        <v>40</v>
      </c>
      <c r="D121" s="21" t="str">
        <f t="shared" si="8"/>
        <v>Sông Hinh</v>
      </c>
      <c r="E121" s="23">
        <v>0.03</v>
      </c>
      <c r="F121" s="23"/>
      <c r="G121" s="24">
        <f t="shared" si="15"/>
        <v>0.03</v>
      </c>
      <c r="H121" s="24">
        <f t="shared" si="12"/>
        <v>0</v>
      </c>
      <c r="I121" s="16"/>
      <c r="J121" s="8"/>
      <c r="K121" s="9"/>
      <c r="L121" s="10"/>
      <c r="M121" s="10"/>
      <c r="N121" s="10"/>
      <c r="O121" s="10"/>
      <c r="P121" s="10"/>
      <c r="Q121" s="10"/>
    </row>
    <row r="122" spans="1:17" hidden="1" x14ac:dyDescent="0.25">
      <c r="A122" s="20" t="s">
        <v>14</v>
      </c>
      <c r="B122" s="27" t="s">
        <v>180</v>
      </c>
      <c r="C122" s="21" t="s">
        <v>40</v>
      </c>
      <c r="D122" s="21" t="str">
        <f t="shared" si="8"/>
        <v>Sông Hinh</v>
      </c>
      <c r="E122" s="23">
        <v>0.2</v>
      </c>
      <c r="F122" s="23"/>
      <c r="G122" s="24">
        <f t="shared" si="15"/>
        <v>0.2</v>
      </c>
      <c r="H122" s="24">
        <f t="shared" si="12"/>
        <v>0</v>
      </c>
      <c r="I122" s="16"/>
    </row>
    <row r="123" spans="1:17" s="54" customFormat="1" ht="31.2" x14ac:dyDescent="0.25">
      <c r="A123" s="20" t="s">
        <v>14</v>
      </c>
      <c r="B123" s="51" t="s">
        <v>208</v>
      </c>
      <c r="C123" s="21" t="s">
        <v>97</v>
      </c>
      <c r="D123" s="21" t="str">
        <f t="shared" si="8"/>
        <v>Ea Ly</v>
      </c>
      <c r="E123" s="23">
        <v>0.2</v>
      </c>
      <c r="F123" s="23"/>
      <c r="G123" s="24">
        <f t="shared" si="15"/>
        <v>0.2</v>
      </c>
      <c r="H123" s="24">
        <f t="shared" si="12"/>
        <v>0</v>
      </c>
      <c r="I123" s="16" t="s">
        <v>209</v>
      </c>
      <c r="J123" s="47">
        <v>2022</v>
      </c>
      <c r="K123" s="5" t="s">
        <v>210</v>
      </c>
      <c r="L123" s="52"/>
      <c r="M123" s="53"/>
      <c r="N123" s="53"/>
      <c r="O123" s="53"/>
      <c r="P123" s="53"/>
      <c r="Q123" s="53"/>
    </row>
    <row r="124" spans="1:17" ht="31.2" x14ac:dyDescent="0.25">
      <c r="A124" s="20" t="s">
        <v>14</v>
      </c>
      <c r="B124" s="51" t="s">
        <v>211</v>
      </c>
      <c r="C124" s="21" t="s">
        <v>97</v>
      </c>
      <c r="D124" s="21" t="str">
        <f t="shared" si="8"/>
        <v>Ea Ly</v>
      </c>
      <c r="E124" s="23">
        <v>0.04</v>
      </c>
      <c r="F124" s="23"/>
      <c r="G124" s="24">
        <v>0.17</v>
      </c>
      <c r="H124" s="24">
        <f t="shared" si="12"/>
        <v>0.13</v>
      </c>
      <c r="I124" s="16" t="s">
        <v>859</v>
      </c>
    </row>
    <row r="125" spans="1:17" x14ac:dyDescent="0.25">
      <c r="A125" s="20" t="s">
        <v>14</v>
      </c>
      <c r="B125" s="51" t="s">
        <v>212</v>
      </c>
      <c r="C125" s="21" t="s">
        <v>97</v>
      </c>
      <c r="D125" s="21" t="str">
        <f t="shared" si="8"/>
        <v>Ea Ly</v>
      </c>
      <c r="E125" s="23">
        <v>0.28000000000000003</v>
      </c>
      <c r="F125" s="23"/>
      <c r="G125" s="24">
        <f t="shared" si="15"/>
        <v>0.28000000000000003</v>
      </c>
      <c r="H125" s="24">
        <f t="shared" si="12"/>
        <v>0</v>
      </c>
      <c r="I125" s="16"/>
    </row>
    <row r="126" spans="1:17" x14ac:dyDescent="0.25">
      <c r="A126" s="20" t="s">
        <v>14</v>
      </c>
      <c r="B126" s="51" t="s">
        <v>213</v>
      </c>
      <c r="C126" s="21" t="s">
        <v>97</v>
      </c>
      <c r="D126" s="21" t="str">
        <f t="shared" si="8"/>
        <v>Ea Ly</v>
      </c>
      <c r="E126" s="23">
        <v>12.71</v>
      </c>
      <c r="F126" s="23"/>
      <c r="G126" s="24">
        <f>E126-3.75</f>
        <v>8.9600000000000009</v>
      </c>
      <c r="H126" s="24">
        <f t="shared" si="12"/>
        <v>-3.75</v>
      </c>
      <c r="I126" s="50" t="s">
        <v>864</v>
      </c>
    </row>
    <row r="127" spans="1:17" x14ac:dyDescent="0.25">
      <c r="A127" s="20" t="s">
        <v>14</v>
      </c>
      <c r="B127" s="51" t="s">
        <v>214</v>
      </c>
      <c r="C127" s="63" t="s">
        <v>97</v>
      </c>
      <c r="D127" s="63" t="s">
        <v>97</v>
      </c>
      <c r="E127" s="23">
        <v>0.86</v>
      </c>
      <c r="F127" s="23"/>
      <c r="G127" s="24">
        <f t="shared" ref="G127" si="16">E127</f>
        <v>0.86</v>
      </c>
      <c r="H127" s="24">
        <f t="shared" ref="H127:H129" si="17">G127-E127</f>
        <v>0</v>
      </c>
      <c r="I127" s="16"/>
    </row>
    <row r="128" spans="1:17" ht="31.2" x14ac:dyDescent="0.25">
      <c r="A128" s="20" t="s">
        <v>14</v>
      </c>
      <c r="B128" s="51" t="s">
        <v>860</v>
      </c>
      <c r="C128" s="63" t="s">
        <v>97</v>
      </c>
      <c r="D128" s="63" t="s">
        <v>97</v>
      </c>
      <c r="E128" s="23"/>
      <c r="F128" s="23"/>
      <c r="G128" s="24">
        <v>0.16</v>
      </c>
      <c r="H128" s="24">
        <f t="shared" si="17"/>
        <v>0.16</v>
      </c>
      <c r="I128" s="50" t="s">
        <v>861</v>
      </c>
    </row>
    <row r="129" spans="1:17" ht="31.2" x14ac:dyDescent="0.25">
      <c r="A129" s="20" t="s">
        <v>14</v>
      </c>
      <c r="B129" s="51" t="s">
        <v>862</v>
      </c>
      <c r="C129" s="21" t="s">
        <v>97</v>
      </c>
      <c r="D129" s="21" t="s">
        <v>97</v>
      </c>
      <c r="E129" s="23"/>
      <c r="F129" s="23"/>
      <c r="G129" s="24"/>
      <c r="H129" s="24">
        <f t="shared" si="17"/>
        <v>0</v>
      </c>
      <c r="I129" s="50" t="s">
        <v>861</v>
      </c>
      <c r="J129" s="4">
        <v>2022</v>
      </c>
    </row>
    <row r="130" spans="1:17" hidden="1" x14ac:dyDescent="0.25">
      <c r="A130" s="20" t="s">
        <v>14</v>
      </c>
      <c r="B130" s="51" t="s">
        <v>215</v>
      </c>
      <c r="C130" s="21" t="s">
        <v>33</v>
      </c>
      <c r="D130" s="21" t="str">
        <f t="shared" si="8"/>
        <v>Ea Bia</v>
      </c>
      <c r="E130" s="23">
        <v>1</v>
      </c>
      <c r="F130" s="23"/>
      <c r="G130" s="24">
        <f t="shared" si="15"/>
        <v>1</v>
      </c>
      <c r="H130" s="24">
        <f t="shared" si="12"/>
        <v>0</v>
      </c>
      <c r="I130" s="16"/>
    </row>
    <row r="131" spans="1:17" hidden="1" x14ac:dyDescent="0.25">
      <c r="A131" s="20" t="s">
        <v>14</v>
      </c>
      <c r="B131" s="25" t="s">
        <v>216</v>
      </c>
      <c r="C131" s="21" t="s">
        <v>33</v>
      </c>
      <c r="D131" s="21" t="str">
        <f t="shared" si="8"/>
        <v>Ea Bia</v>
      </c>
      <c r="E131" s="23">
        <v>8</v>
      </c>
      <c r="F131" s="23"/>
      <c r="G131" s="24">
        <f t="shared" si="15"/>
        <v>8</v>
      </c>
      <c r="H131" s="24">
        <f t="shared" si="12"/>
        <v>0</v>
      </c>
      <c r="I131" s="16"/>
      <c r="Q131" s="7"/>
    </row>
    <row r="132" spans="1:17" hidden="1" x14ac:dyDescent="0.25">
      <c r="A132" s="20" t="s">
        <v>14</v>
      </c>
      <c r="B132" s="27" t="s">
        <v>180</v>
      </c>
      <c r="C132" s="21" t="s">
        <v>33</v>
      </c>
      <c r="D132" s="21" t="str">
        <f t="shared" si="8"/>
        <v>Ea Bia</v>
      </c>
      <c r="E132" s="23">
        <v>0.2</v>
      </c>
      <c r="F132" s="23"/>
      <c r="G132" s="24">
        <f t="shared" si="15"/>
        <v>0.2</v>
      </c>
      <c r="H132" s="24">
        <f t="shared" si="12"/>
        <v>0</v>
      </c>
      <c r="I132" s="16"/>
      <c r="Q132" s="7"/>
    </row>
    <row r="133" spans="1:17" x14ac:dyDescent="0.25">
      <c r="A133" s="20" t="s">
        <v>63</v>
      </c>
      <c r="B133" s="15" t="s">
        <v>217</v>
      </c>
      <c r="C133" s="44"/>
      <c r="D133" s="21" t="str">
        <f t="shared" si="8"/>
        <v/>
      </c>
      <c r="E133" s="17"/>
      <c r="F133" s="17"/>
      <c r="G133" s="24"/>
      <c r="H133" s="24"/>
      <c r="I133" s="19"/>
      <c r="L133" s="7"/>
      <c r="M133" s="7"/>
      <c r="N133" s="7"/>
      <c r="O133" s="7"/>
      <c r="P133" s="7"/>
      <c r="Q133" s="7"/>
    </row>
    <row r="134" spans="1:17" s="55" customFormat="1" hidden="1" x14ac:dyDescent="0.25">
      <c r="A134" s="20" t="s">
        <v>14</v>
      </c>
      <c r="B134" s="22" t="s">
        <v>218</v>
      </c>
      <c r="C134" s="21" t="s">
        <v>219</v>
      </c>
      <c r="D134" s="21" t="s">
        <v>219</v>
      </c>
      <c r="E134" s="23">
        <v>2.2999999999999998</v>
      </c>
      <c r="F134" s="23"/>
      <c r="G134" s="24">
        <f t="shared" si="15"/>
        <v>2.2999999999999998</v>
      </c>
      <c r="H134" s="24">
        <f t="shared" si="12"/>
        <v>0</v>
      </c>
      <c r="I134" s="16"/>
      <c r="J134" s="47">
        <v>2022</v>
      </c>
      <c r="K134" s="5" t="s">
        <v>220</v>
      </c>
    </row>
    <row r="135" spans="1:17" s="55" customFormat="1" hidden="1" x14ac:dyDescent="0.25">
      <c r="A135" s="20" t="s">
        <v>14</v>
      </c>
      <c r="B135" s="22" t="s">
        <v>221</v>
      </c>
      <c r="C135" s="21" t="s">
        <v>16</v>
      </c>
      <c r="D135" s="21" t="str">
        <f t="shared" si="8"/>
        <v>Hai Riêng</v>
      </c>
      <c r="E135" s="23">
        <v>1.5</v>
      </c>
      <c r="F135" s="23"/>
      <c r="G135" s="24">
        <f t="shared" si="15"/>
        <v>1.5</v>
      </c>
      <c r="H135" s="24">
        <f t="shared" si="12"/>
        <v>0</v>
      </c>
      <c r="I135" s="16"/>
      <c r="J135" s="56"/>
      <c r="K135" s="5"/>
    </row>
    <row r="136" spans="1:17" s="55" customFormat="1" hidden="1" x14ac:dyDescent="0.25">
      <c r="A136" s="20" t="s">
        <v>14</v>
      </c>
      <c r="B136" s="27" t="s">
        <v>222</v>
      </c>
      <c r="C136" s="21" t="s">
        <v>21</v>
      </c>
      <c r="D136" s="21" t="s">
        <v>21</v>
      </c>
      <c r="E136" s="23">
        <v>35</v>
      </c>
      <c r="F136" s="23"/>
      <c r="G136" s="24">
        <f t="shared" si="15"/>
        <v>35</v>
      </c>
      <c r="H136" s="24">
        <f t="shared" si="12"/>
        <v>0</v>
      </c>
      <c r="I136" s="16"/>
      <c r="J136" s="47">
        <v>2022</v>
      </c>
      <c r="K136" s="5" t="s">
        <v>223</v>
      </c>
    </row>
    <row r="137" spans="1:17" s="55" customFormat="1" hidden="1" x14ac:dyDescent="0.25">
      <c r="A137" s="20" t="s">
        <v>14</v>
      </c>
      <c r="B137" s="27" t="s">
        <v>224</v>
      </c>
      <c r="C137" s="21" t="s">
        <v>26</v>
      </c>
      <c r="D137" s="21" t="str">
        <f t="shared" si="8"/>
        <v>Sơn Giang</v>
      </c>
      <c r="E137" s="23">
        <v>0.5</v>
      </c>
      <c r="F137" s="23"/>
      <c r="G137" s="24">
        <f t="shared" si="15"/>
        <v>0.5</v>
      </c>
      <c r="H137" s="24">
        <f t="shared" si="12"/>
        <v>0</v>
      </c>
      <c r="I137" s="16" t="s">
        <v>54</v>
      </c>
      <c r="J137" s="47">
        <v>2022</v>
      </c>
      <c r="K137" s="5"/>
    </row>
    <row r="138" spans="1:17" s="55" customFormat="1" ht="31.2" hidden="1" x14ac:dyDescent="0.25">
      <c r="A138" s="20" t="s">
        <v>14</v>
      </c>
      <c r="B138" s="25" t="s">
        <v>225</v>
      </c>
      <c r="C138" s="21" t="s">
        <v>226</v>
      </c>
      <c r="D138" s="21" t="s">
        <v>226</v>
      </c>
      <c r="E138" s="23">
        <v>7.5</v>
      </c>
      <c r="F138" s="23"/>
      <c r="G138" s="24">
        <f t="shared" si="15"/>
        <v>7.5</v>
      </c>
      <c r="H138" s="24">
        <f t="shared" si="12"/>
        <v>0</v>
      </c>
      <c r="I138" s="16" t="s">
        <v>227</v>
      </c>
      <c r="J138" s="56"/>
      <c r="K138" s="5"/>
      <c r="L138" s="57"/>
      <c r="M138" s="57"/>
      <c r="N138" s="57"/>
      <c r="O138" s="57"/>
      <c r="P138" s="57"/>
    </row>
    <row r="139" spans="1:17" s="55" customFormat="1" hidden="1" x14ac:dyDescent="0.25">
      <c r="A139" s="20" t="s">
        <v>14</v>
      </c>
      <c r="B139" s="22" t="s">
        <v>228</v>
      </c>
      <c r="C139" s="21" t="s">
        <v>28</v>
      </c>
      <c r="D139" s="21" t="s">
        <v>28</v>
      </c>
      <c r="E139" s="23">
        <v>0.5</v>
      </c>
      <c r="F139" s="23"/>
      <c r="G139" s="24">
        <f t="shared" si="15"/>
        <v>0.5</v>
      </c>
      <c r="H139" s="24">
        <f t="shared" si="12"/>
        <v>0</v>
      </c>
      <c r="I139" s="16"/>
      <c r="J139" s="56"/>
      <c r="K139" s="5"/>
    </row>
    <row r="140" spans="1:17" s="55" customFormat="1" hidden="1" x14ac:dyDescent="0.25">
      <c r="A140" s="20" t="s">
        <v>14</v>
      </c>
      <c r="B140" s="27" t="s">
        <v>229</v>
      </c>
      <c r="C140" s="21" t="s">
        <v>28</v>
      </c>
      <c r="D140" s="21" t="s">
        <v>28</v>
      </c>
      <c r="E140" s="23">
        <v>8</v>
      </c>
      <c r="F140" s="23"/>
      <c r="G140" s="24">
        <v>8.1</v>
      </c>
      <c r="H140" s="24">
        <f t="shared" si="12"/>
        <v>9.9999999999999645E-2</v>
      </c>
      <c r="I140" s="16" t="s">
        <v>54</v>
      </c>
      <c r="J140" s="47">
        <v>2022</v>
      </c>
      <c r="K140" s="5"/>
    </row>
    <row r="141" spans="1:17" s="55" customFormat="1" hidden="1" x14ac:dyDescent="0.25">
      <c r="A141" s="20" t="s">
        <v>14</v>
      </c>
      <c r="B141" s="25" t="s">
        <v>230</v>
      </c>
      <c r="C141" s="21" t="s">
        <v>132</v>
      </c>
      <c r="D141" s="21" t="s">
        <v>28</v>
      </c>
      <c r="E141" s="23">
        <v>50</v>
      </c>
      <c r="F141" s="23"/>
      <c r="G141" s="24">
        <f t="shared" ref="G141:G143" si="18">E141</f>
        <v>50</v>
      </c>
      <c r="H141" s="24">
        <f t="shared" si="12"/>
        <v>0</v>
      </c>
      <c r="I141" s="16"/>
      <c r="J141" s="56"/>
      <c r="K141" s="5"/>
    </row>
    <row r="142" spans="1:17" s="55" customFormat="1" ht="31.2" hidden="1" x14ac:dyDescent="0.25">
      <c r="A142" s="20" t="s">
        <v>14</v>
      </c>
      <c r="B142" s="25" t="s">
        <v>231</v>
      </c>
      <c r="C142" s="21" t="s">
        <v>197</v>
      </c>
      <c r="D142" s="21" t="s">
        <v>53</v>
      </c>
      <c r="E142" s="23">
        <v>60</v>
      </c>
      <c r="F142" s="23"/>
      <c r="G142" s="24">
        <f t="shared" si="18"/>
        <v>60</v>
      </c>
      <c r="H142" s="24">
        <f t="shared" si="12"/>
        <v>0</v>
      </c>
      <c r="I142" s="16"/>
      <c r="J142" s="56"/>
      <c r="K142" s="5"/>
    </row>
    <row r="143" spans="1:17" s="55" customFormat="1" hidden="1" x14ac:dyDescent="0.25">
      <c r="A143" s="20" t="s">
        <v>14</v>
      </c>
      <c r="B143" s="22" t="s">
        <v>232</v>
      </c>
      <c r="C143" s="21" t="s">
        <v>233</v>
      </c>
      <c r="D143" s="21" t="s">
        <v>30</v>
      </c>
      <c r="E143" s="23">
        <v>10</v>
      </c>
      <c r="F143" s="23">
        <v>2.91</v>
      </c>
      <c r="G143" s="24">
        <f t="shared" si="18"/>
        <v>10</v>
      </c>
      <c r="H143" s="24">
        <f t="shared" si="12"/>
        <v>0</v>
      </c>
      <c r="I143" s="16" t="s">
        <v>54</v>
      </c>
      <c r="J143" s="56">
        <v>2023</v>
      </c>
      <c r="K143" s="5"/>
    </row>
    <row r="144" spans="1:17" s="55" customFormat="1" hidden="1" x14ac:dyDescent="0.25">
      <c r="A144" s="20"/>
      <c r="B144" s="22" t="s">
        <v>234</v>
      </c>
      <c r="C144" s="21" t="s">
        <v>235</v>
      </c>
      <c r="D144" s="21" t="s">
        <v>30</v>
      </c>
      <c r="E144" s="23"/>
      <c r="F144" s="23"/>
      <c r="G144" s="24">
        <v>1.6</v>
      </c>
      <c r="H144" s="24">
        <f t="shared" si="12"/>
        <v>1.6</v>
      </c>
      <c r="I144" s="16" t="s">
        <v>236</v>
      </c>
      <c r="J144" s="56"/>
      <c r="K144" s="5"/>
    </row>
    <row r="145" spans="1:17" s="55" customFormat="1" x14ac:dyDescent="0.25">
      <c r="A145" s="20" t="s">
        <v>14</v>
      </c>
      <c r="B145" s="25" t="s">
        <v>237</v>
      </c>
      <c r="C145" s="21" t="s">
        <v>97</v>
      </c>
      <c r="D145" s="21" t="str">
        <f t="shared" ref="D145:D208" si="19">RIGHT(C145,9)</f>
        <v>Ea Ly</v>
      </c>
      <c r="E145" s="23">
        <v>0.5</v>
      </c>
      <c r="F145" s="23"/>
      <c r="G145" s="24">
        <f t="shared" ref="G145" si="20">E145</f>
        <v>0.5</v>
      </c>
      <c r="H145" s="24">
        <f t="shared" si="12"/>
        <v>0</v>
      </c>
      <c r="I145" s="16"/>
      <c r="J145" s="56"/>
      <c r="K145" s="5"/>
    </row>
    <row r="146" spans="1:17" hidden="1" x14ac:dyDescent="0.25">
      <c r="A146" s="20" t="s">
        <v>70</v>
      </c>
      <c r="B146" s="15" t="s">
        <v>238</v>
      </c>
      <c r="C146" s="21"/>
      <c r="D146" s="21" t="str">
        <f t="shared" si="19"/>
        <v/>
      </c>
      <c r="E146" s="17">
        <f>SUM(E147:E148)</f>
        <v>22.36</v>
      </c>
      <c r="F146" s="17"/>
      <c r="G146" s="24"/>
      <c r="H146" s="24"/>
      <c r="I146" s="19"/>
      <c r="L146" s="58" t="s">
        <v>239</v>
      </c>
      <c r="M146" s="7"/>
      <c r="N146" s="7"/>
      <c r="O146" s="7"/>
      <c r="P146" s="7"/>
      <c r="Q146" s="7"/>
    </row>
    <row r="147" spans="1:17" ht="46.8" hidden="1" x14ac:dyDescent="0.25">
      <c r="A147" s="20" t="s">
        <v>14</v>
      </c>
      <c r="B147" s="22" t="s">
        <v>240</v>
      </c>
      <c r="C147" s="21" t="s">
        <v>21</v>
      </c>
      <c r="D147" s="21" t="s">
        <v>21</v>
      </c>
      <c r="E147" s="23">
        <v>14.86</v>
      </c>
      <c r="F147" s="23"/>
      <c r="G147" s="24">
        <v>25</v>
      </c>
      <c r="H147" s="24">
        <f t="shared" si="12"/>
        <v>10.14</v>
      </c>
      <c r="I147" s="16" t="s">
        <v>241</v>
      </c>
      <c r="L147" s="58" t="s">
        <v>239</v>
      </c>
      <c r="M147" s="7"/>
      <c r="N147" s="7"/>
      <c r="O147" s="7"/>
      <c r="P147" s="7"/>
      <c r="Q147" s="7"/>
    </row>
    <row r="148" spans="1:17" ht="31.2" hidden="1" x14ac:dyDescent="0.25">
      <c r="A148" s="20" t="s">
        <v>14</v>
      </c>
      <c r="B148" s="22" t="s">
        <v>242</v>
      </c>
      <c r="C148" s="21" t="s">
        <v>24</v>
      </c>
      <c r="D148" s="21" t="str">
        <f t="shared" si="19"/>
        <v>Ea Bá</v>
      </c>
      <c r="E148" s="23">
        <v>7.5</v>
      </c>
      <c r="F148" s="23"/>
      <c r="G148" s="24">
        <f t="shared" ref="G148:G155" si="21">E148</f>
        <v>7.5</v>
      </c>
      <c r="H148" s="24">
        <f t="shared" si="12"/>
        <v>0</v>
      </c>
      <c r="I148" s="16" t="s">
        <v>243</v>
      </c>
      <c r="L148" s="58" t="s">
        <v>239</v>
      </c>
      <c r="M148" s="7"/>
      <c r="N148" s="7"/>
      <c r="O148" s="7"/>
      <c r="P148" s="7"/>
      <c r="Q148" s="7"/>
    </row>
    <row r="149" spans="1:17" x14ac:dyDescent="0.25">
      <c r="A149" s="20" t="s">
        <v>244</v>
      </c>
      <c r="B149" s="15" t="s">
        <v>245</v>
      </c>
      <c r="C149" s="21"/>
      <c r="D149" s="21" t="str">
        <f t="shared" si="19"/>
        <v/>
      </c>
      <c r="E149" s="17"/>
      <c r="F149" s="17"/>
      <c r="G149" s="24"/>
      <c r="H149" s="24"/>
      <c r="I149" s="19"/>
      <c r="L149" s="58" t="s">
        <v>246</v>
      </c>
      <c r="M149" s="7"/>
      <c r="N149" s="7"/>
      <c r="O149" s="7"/>
      <c r="P149" s="7"/>
      <c r="Q149" s="7"/>
    </row>
    <row r="150" spans="1:17" ht="62.4" hidden="1" x14ac:dyDescent="0.25">
      <c r="A150" s="20" t="s">
        <v>14</v>
      </c>
      <c r="B150" s="22" t="s">
        <v>247</v>
      </c>
      <c r="C150" s="21" t="s">
        <v>16</v>
      </c>
      <c r="D150" s="21" t="str">
        <f t="shared" si="19"/>
        <v>Hai Riêng</v>
      </c>
      <c r="E150" s="23">
        <v>16</v>
      </c>
      <c r="F150" s="23">
        <v>6</v>
      </c>
      <c r="G150" s="24">
        <f t="shared" si="21"/>
        <v>16</v>
      </c>
      <c r="H150" s="24">
        <f t="shared" si="12"/>
        <v>0</v>
      </c>
      <c r="I150" s="16" t="s">
        <v>248</v>
      </c>
      <c r="J150" s="59">
        <v>2022</v>
      </c>
      <c r="L150" s="58" t="s">
        <v>246</v>
      </c>
      <c r="Q150" s="7"/>
    </row>
    <row r="151" spans="1:17" ht="31.2" hidden="1" x14ac:dyDescent="0.25">
      <c r="A151" s="20" t="s">
        <v>14</v>
      </c>
      <c r="B151" s="22" t="s">
        <v>249</v>
      </c>
      <c r="C151" s="21" t="s">
        <v>16</v>
      </c>
      <c r="D151" s="21" t="str">
        <f t="shared" si="19"/>
        <v>Hai Riêng</v>
      </c>
      <c r="E151" s="23">
        <v>1.78</v>
      </c>
      <c r="F151" s="23"/>
      <c r="G151" s="24">
        <f t="shared" si="21"/>
        <v>1.78</v>
      </c>
      <c r="H151" s="24">
        <f t="shared" si="12"/>
        <v>0</v>
      </c>
      <c r="I151" s="16" t="s">
        <v>243</v>
      </c>
      <c r="J151" s="59">
        <v>2022</v>
      </c>
      <c r="L151" s="58" t="s">
        <v>246</v>
      </c>
      <c r="M151" s="7"/>
      <c r="N151" s="7"/>
      <c r="O151" s="7"/>
      <c r="P151" s="7"/>
      <c r="Q151" s="7"/>
    </row>
    <row r="152" spans="1:17" ht="31.2" hidden="1" x14ac:dyDescent="0.25">
      <c r="A152" s="20" t="s">
        <v>14</v>
      </c>
      <c r="B152" s="22" t="s">
        <v>250</v>
      </c>
      <c r="C152" s="21" t="s">
        <v>18</v>
      </c>
      <c r="D152" s="21" t="str">
        <f t="shared" si="19"/>
        <v>Ea Lâm</v>
      </c>
      <c r="E152" s="23">
        <v>1.33</v>
      </c>
      <c r="F152" s="23"/>
      <c r="G152" s="24">
        <f t="shared" si="21"/>
        <v>1.33</v>
      </c>
      <c r="H152" s="24">
        <f t="shared" si="12"/>
        <v>0</v>
      </c>
      <c r="I152" s="16" t="s">
        <v>251</v>
      </c>
      <c r="K152" s="5">
        <v>2023</v>
      </c>
      <c r="L152" s="58" t="s">
        <v>246</v>
      </c>
      <c r="M152" s="7"/>
      <c r="N152" s="7"/>
      <c r="O152" s="7"/>
      <c r="P152" s="7"/>
      <c r="Q152" s="7"/>
    </row>
    <row r="153" spans="1:17" ht="31.2" hidden="1" x14ac:dyDescent="0.25">
      <c r="A153" s="20" t="s">
        <v>14</v>
      </c>
      <c r="B153" s="22" t="s">
        <v>252</v>
      </c>
      <c r="C153" s="21" t="s">
        <v>21</v>
      </c>
      <c r="D153" s="21" t="s">
        <v>21</v>
      </c>
      <c r="E153" s="23">
        <v>2.98</v>
      </c>
      <c r="F153" s="23"/>
      <c r="G153" s="24">
        <f t="shared" si="21"/>
        <v>2.98</v>
      </c>
      <c r="H153" s="24">
        <f t="shared" si="12"/>
        <v>0</v>
      </c>
      <c r="I153" s="16" t="s">
        <v>243</v>
      </c>
      <c r="L153" s="58" t="s">
        <v>246</v>
      </c>
      <c r="M153" s="7"/>
      <c r="N153" s="7"/>
      <c r="O153" s="7"/>
      <c r="P153" s="7"/>
      <c r="Q153" s="7"/>
    </row>
    <row r="154" spans="1:17" ht="93.6" hidden="1" x14ac:dyDescent="0.25">
      <c r="A154" s="20" t="s">
        <v>14</v>
      </c>
      <c r="B154" s="22" t="s">
        <v>253</v>
      </c>
      <c r="C154" s="21" t="s">
        <v>21</v>
      </c>
      <c r="D154" s="21" t="s">
        <v>21</v>
      </c>
      <c r="E154" s="23">
        <v>2.4300000000000002</v>
      </c>
      <c r="F154" s="23"/>
      <c r="G154" s="24">
        <f t="shared" si="21"/>
        <v>2.4300000000000002</v>
      </c>
      <c r="H154" s="24">
        <f t="shared" si="12"/>
        <v>0</v>
      </c>
      <c r="I154" s="16" t="s">
        <v>254</v>
      </c>
      <c r="J154" s="59">
        <v>2022</v>
      </c>
      <c r="L154" s="58" t="s">
        <v>246</v>
      </c>
      <c r="M154" s="7"/>
      <c r="N154" s="7"/>
      <c r="O154" s="7"/>
      <c r="P154" s="7"/>
      <c r="Q154" s="7"/>
    </row>
    <row r="155" spans="1:17" ht="31.2" hidden="1" x14ac:dyDescent="0.25">
      <c r="A155" s="20" t="s">
        <v>14</v>
      </c>
      <c r="B155" s="22" t="s">
        <v>255</v>
      </c>
      <c r="C155" s="21" t="s">
        <v>21</v>
      </c>
      <c r="D155" s="21" t="s">
        <v>21</v>
      </c>
      <c r="E155" s="23">
        <v>2</v>
      </c>
      <c r="F155" s="23"/>
      <c r="G155" s="24">
        <f t="shared" si="21"/>
        <v>2</v>
      </c>
      <c r="H155" s="24">
        <f t="shared" si="12"/>
        <v>0</v>
      </c>
      <c r="I155" s="16" t="s">
        <v>256</v>
      </c>
      <c r="L155" s="58" t="s">
        <v>246</v>
      </c>
      <c r="M155" s="7"/>
      <c r="N155" s="7"/>
      <c r="O155" s="7"/>
      <c r="P155" s="7"/>
      <c r="Q155" s="7"/>
    </row>
    <row r="156" spans="1:17" ht="46.8" hidden="1" x14ac:dyDescent="0.25">
      <c r="A156" s="20" t="s">
        <v>14</v>
      </c>
      <c r="B156" s="22" t="s">
        <v>257</v>
      </c>
      <c r="C156" s="21" t="s">
        <v>21</v>
      </c>
      <c r="D156" s="21" t="s">
        <v>21</v>
      </c>
      <c r="E156" s="23">
        <v>10</v>
      </c>
      <c r="F156" s="23"/>
      <c r="G156" s="24">
        <v>23.65</v>
      </c>
      <c r="H156" s="24">
        <f t="shared" si="12"/>
        <v>13.649999999999999</v>
      </c>
      <c r="I156" s="16" t="s">
        <v>258</v>
      </c>
      <c r="L156" s="58" t="s">
        <v>246</v>
      </c>
      <c r="M156" s="7"/>
      <c r="N156" s="7"/>
      <c r="O156" s="7"/>
      <c r="P156" s="7"/>
      <c r="Q156" s="7"/>
    </row>
    <row r="157" spans="1:17" ht="31.2" hidden="1" x14ac:dyDescent="0.25">
      <c r="A157" s="20" t="s">
        <v>14</v>
      </c>
      <c r="B157" s="22" t="s">
        <v>259</v>
      </c>
      <c r="C157" s="21" t="s">
        <v>24</v>
      </c>
      <c r="D157" s="21" t="str">
        <f t="shared" si="19"/>
        <v>Ea Bá</v>
      </c>
      <c r="E157" s="23">
        <v>2</v>
      </c>
      <c r="F157" s="23"/>
      <c r="G157" s="24">
        <f>E157</f>
        <v>2</v>
      </c>
      <c r="H157" s="24">
        <f t="shared" ref="H157:H220" si="22">G157-E157</f>
        <v>0</v>
      </c>
      <c r="I157" s="60" t="s">
        <v>260</v>
      </c>
      <c r="L157" s="58" t="s">
        <v>246</v>
      </c>
      <c r="N157" s="7"/>
      <c r="O157" s="7"/>
      <c r="P157" s="7"/>
      <c r="Q157" s="7"/>
    </row>
    <row r="158" spans="1:17" ht="156" hidden="1" x14ac:dyDescent="0.25">
      <c r="A158" s="20" t="s">
        <v>14</v>
      </c>
      <c r="B158" s="22" t="s">
        <v>261</v>
      </c>
      <c r="C158" s="21" t="s">
        <v>24</v>
      </c>
      <c r="D158" s="21" t="str">
        <f t="shared" si="19"/>
        <v>Ea Bá</v>
      </c>
      <c r="E158" s="23">
        <v>2.39</v>
      </c>
      <c r="F158" s="23"/>
      <c r="G158" s="24">
        <v>7.5</v>
      </c>
      <c r="H158" s="24">
        <f t="shared" si="22"/>
        <v>5.1099999999999994</v>
      </c>
      <c r="I158" s="16" t="s">
        <v>262</v>
      </c>
      <c r="K158" s="5">
        <v>2023</v>
      </c>
      <c r="L158" s="58" t="s">
        <v>246</v>
      </c>
      <c r="M158" s="7" t="s">
        <v>263</v>
      </c>
      <c r="N158" s="7"/>
      <c r="O158" s="7"/>
      <c r="P158" s="7"/>
      <c r="Q158" s="7"/>
    </row>
    <row r="159" spans="1:17" ht="31.2" hidden="1" x14ac:dyDescent="0.25">
      <c r="A159" s="20" t="s">
        <v>14</v>
      </c>
      <c r="B159" s="36" t="s">
        <v>264</v>
      </c>
      <c r="C159" s="21" t="s">
        <v>26</v>
      </c>
      <c r="D159" s="21" t="str">
        <f t="shared" si="19"/>
        <v>Sơn Giang</v>
      </c>
      <c r="E159" s="23">
        <v>7.5</v>
      </c>
      <c r="F159" s="23"/>
      <c r="G159" s="24">
        <f t="shared" ref="G159:G161" si="23">E159</f>
        <v>7.5</v>
      </c>
      <c r="H159" s="24">
        <f t="shared" si="22"/>
        <v>0</v>
      </c>
      <c r="I159" s="16" t="s">
        <v>243</v>
      </c>
      <c r="L159" s="58" t="s">
        <v>246</v>
      </c>
      <c r="M159" s="7"/>
      <c r="N159" s="7"/>
      <c r="O159" s="7"/>
      <c r="P159" s="7"/>
      <c r="Q159" s="7"/>
    </row>
    <row r="160" spans="1:17" ht="31.2" hidden="1" x14ac:dyDescent="0.25">
      <c r="A160" s="20" t="s">
        <v>14</v>
      </c>
      <c r="B160" s="36" t="s">
        <v>265</v>
      </c>
      <c r="C160" s="21" t="s">
        <v>26</v>
      </c>
      <c r="D160" s="21" t="str">
        <f t="shared" si="19"/>
        <v>Sơn Giang</v>
      </c>
      <c r="E160" s="23">
        <v>5.7</v>
      </c>
      <c r="F160" s="23"/>
      <c r="G160" s="24">
        <f t="shared" si="23"/>
        <v>5.7</v>
      </c>
      <c r="H160" s="24">
        <f t="shared" si="22"/>
        <v>0</v>
      </c>
      <c r="I160" s="16" t="s">
        <v>243</v>
      </c>
      <c r="L160" s="58" t="s">
        <v>246</v>
      </c>
      <c r="M160" s="7"/>
      <c r="N160" s="7"/>
      <c r="O160" s="7"/>
      <c r="P160" s="7"/>
      <c r="Q160" s="7"/>
    </row>
    <row r="161" spans="1:17" ht="46.8" hidden="1" x14ac:dyDescent="0.25">
      <c r="A161" s="20" t="s">
        <v>14</v>
      </c>
      <c r="B161" s="25" t="s">
        <v>266</v>
      </c>
      <c r="C161" s="21" t="s">
        <v>26</v>
      </c>
      <c r="D161" s="21" t="str">
        <f t="shared" si="19"/>
        <v>Sơn Giang</v>
      </c>
      <c r="E161" s="23">
        <v>32</v>
      </c>
      <c r="F161" s="23">
        <v>4</v>
      </c>
      <c r="G161" s="24">
        <f t="shared" si="23"/>
        <v>32</v>
      </c>
      <c r="H161" s="24">
        <f t="shared" si="22"/>
        <v>0</v>
      </c>
      <c r="I161" s="16" t="s">
        <v>267</v>
      </c>
      <c r="J161" s="59">
        <v>2022</v>
      </c>
      <c r="L161" s="58" t="s">
        <v>246</v>
      </c>
      <c r="M161" s="7"/>
      <c r="N161" s="7"/>
      <c r="O161" s="7"/>
      <c r="P161" s="7"/>
      <c r="Q161" s="7"/>
    </row>
    <row r="162" spans="1:17" ht="78" hidden="1" x14ac:dyDescent="0.25">
      <c r="A162" s="20"/>
      <c r="B162" s="37" t="s">
        <v>268</v>
      </c>
      <c r="C162" s="21" t="s">
        <v>26</v>
      </c>
      <c r="D162" s="21" t="s">
        <v>26</v>
      </c>
      <c r="E162" s="23"/>
      <c r="F162" s="23"/>
      <c r="G162" s="24">
        <v>3.2</v>
      </c>
      <c r="H162" s="24">
        <f t="shared" si="22"/>
        <v>3.2</v>
      </c>
      <c r="I162" s="16" t="s">
        <v>269</v>
      </c>
      <c r="J162" s="59"/>
      <c r="L162" s="58"/>
      <c r="M162" s="7"/>
      <c r="N162" s="7"/>
      <c r="O162" s="7"/>
      <c r="P162" s="7"/>
      <c r="Q162" s="7"/>
    </row>
    <row r="163" spans="1:17" ht="31.2" hidden="1" x14ac:dyDescent="0.25">
      <c r="A163" s="20" t="s">
        <v>14</v>
      </c>
      <c r="B163" s="25" t="s">
        <v>266</v>
      </c>
      <c r="C163" s="21" t="s">
        <v>28</v>
      </c>
      <c r="D163" s="21" t="s">
        <v>28</v>
      </c>
      <c r="E163" s="23">
        <v>5.48</v>
      </c>
      <c r="F163" s="23">
        <v>5.48</v>
      </c>
      <c r="G163" s="24">
        <f t="shared" ref="G163:G167" si="24">E163</f>
        <v>5.48</v>
      </c>
      <c r="H163" s="24">
        <f t="shared" si="22"/>
        <v>0</v>
      </c>
      <c r="I163" s="16" t="s">
        <v>251</v>
      </c>
      <c r="J163" s="59">
        <v>2022</v>
      </c>
      <c r="L163" s="58" t="s">
        <v>246</v>
      </c>
      <c r="M163" s="7"/>
      <c r="N163" s="7"/>
      <c r="O163" s="7"/>
      <c r="P163" s="7"/>
      <c r="Q163" s="7"/>
    </row>
    <row r="164" spans="1:17" ht="31.2" hidden="1" x14ac:dyDescent="0.25">
      <c r="A164" s="20" t="s">
        <v>14</v>
      </c>
      <c r="B164" s="25" t="s">
        <v>270</v>
      </c>
      <c r="C164" s="21" t="s">
        <v>271</v>
      </c>
      <c r="D164" s="21" t="s">
        <v>271</v>
      </c>
      <c r="E164" s="23">
        <v>8</v>
      </c>
      <c r="F164" s="23"/>
      <c r="G164" s="24">
        <f t="shared" si="24"/>
        <v>8</v>
      </c>
      <c r="H164" s="24">
        <f t="shared" si="22"/>
        <v>0</v>
      </c>
      <c r="I164" s="16" t="s">
        <v>272</v>
      </c>
      <c r="L164" s="58" t="s">
        <v>246</v>
      </c>
      <c r="M164" s="7"/>
      <c r="N164" s="7"/>
      <c r="O164" s="7"/>
      <c r="P164" s="7"/>
      <c r="Q164" s="7"/>
    </row>
    <row r="165" spans="1:17" ht="46.8" hidden="1" x14ac:dyDescent="0.25">
      <c r="A165" s="20" t="s">
        <v>14</v>
      </c>
      <c r="B165" s="22" t="s">
        <v>273</v>
      </c>
      <c r="C165" s="21" t="s">
        <v>28</v>
      </c>
      <c r="D165" s="21" t="s">
        <v>28</v>
      </c>
      <c r="E165" s="23">
        <v>3</v>
      </c>
      <c r="F165" s="23"/>
      <c r="G165" s="24">
        <f t="shared" si="24"/>
        <v>3</v>
      </c>
      <c r="H165" s="24">
        <f t="shared" si="22"/>
        <v>0</v>
      </c>
      <c r="I165" s="60" t="s">
        <v>274</v>
      </c>
      <c r="J165" s="4" t="s">
        <v>275</v>
      </c>
      <c r="L165" s="58" t="s">
        <v>246</v>
      </c>
      <c r="M165" s="61" t="s">
        <v>274</v>
      </c>
      <c r="N165" s="7"/>
      <c r="O165" s="7"/>
      <c r="P165" s="7"/>
      <c r="Q165" s="7"/>
    </row>
    <row r="166" spans="1:17" ht="62.4" hidden="1" x14ac:dyDescent="0.25">
      <c r="A166" s="20" t="s">
        <v>14</v>
      </c>
      <c r="B166" s="22" t="s">
        <v>276</v>
      </c>
      <c r="C166" s="21" t="s">
        <v>28</v>
      </c>
      <c r="D166" s="21" t="s">
        <v>28</v>
      </c>
      <c r="E166" s="23">
        <v>8.43</v>
      </c>
      <c r="F166" s="23"/>
      <c r="G166" s="24">
        <f t="shared" si="24"/>
        <v>8.43</v>
      </c>
      <c r="H166" s="24">
        <f t="shared" si="22"/>
        <v>0</v>
      </c>
      <c r="I166" s="27" t="s">
        <v>277</v>
      </c>
      <c r="L166" s="58" t="s">
        <v>246</v>
      </c>
      <c r="M166" s="7"/>
      <c r="N166" s="7"/>
      <c r="O166" s="7"/>
      <c r="P166" s="7"/>
      <c r="Q166" s="7"/>
    </row>
    <row r="167" spans="1:17" ht="31.2" hidden="1" x14ac:dyDescent="0.25">
      <c r="A167" s="20" t="s">
        <v>14</v>
      </c>
      <c r="B167" s="22" t="s">
        <v>278</v>
      </c>
      <c r="C167" s="21" t="s">
        <v>28</v>
      </c>
      <c r="D167" s="21" t="s">
        <v>28</v>
      </c>
      <c r="E167" s="23">
        <v>4</v>
      </c>
      <c r="F167" s="23"/>
      <c r="G167" s="24">
        <f t="shared" si="24"/>
        <v>4</v>
      </c>
      <c r="H167" s="24">
        <f t="shared" si="22"/>
        <v>0</v>
      </c>
      <c r="I167" s="16" t="s">
        <v>243</v>
      </c>
      <c r="L167" s="58" t="s">
        <v>246</v>
      </c>
      <c r="M167" s="7"/>
      <c r="N167" s="7"/>
      <c r="O167" s="7"/>
      <c r="P167" s="7"/>
      <c r="Q167" s="7"/>
    </row>
    <row r="168" spans="1:17" ht="62.4" hidden="1" x14ac:dyDescent="0.25">
      <c r="A168" s="20"/>
      <c r="B168" s="37" t="s">
        <v>279</v>
      </c>
      <c r="C168" s="21" t="s">
        <v>28</v>
      </c>
      <c r="D168" s="21" t="s">
        <v>28</v>
      </c>
      <c r="E168" s="23"/>
      <c r="F168" s="23"/>
      <c r="G168" s="24">
        <v>6.47</v>
      </c>
      <c r="H168" s="24">
        <f t="shared" si="22"/>
        <v>6.47</v>
      </c>
      <c r="I168" s="16" t="s">
        <v>280</v>
      </c>
      <c r="L168" s="58"/>
      <c r="M168" s="7"/>
      <c r="N168" s="7"/>
      <c r="O168" s="7"/>
      <c r="P168" s="7"/>
      <c r="Q168" s="7"/>
    </row>
    <row r="169" spans="1:17" ht="31.2" hidden="1" x14ac:dyDescent="0.25">
      <c r="A169" s="20" t="s">
        <v>14</v>
      </c>
      <c r="B169" s="22" t="s">
        <v>281</v>
      </c>
      <c r="C169" s="21" t="s">
        <v>53</v>
      </c>
      <c r="D169" s="21" t="str">
        <f t="shared" si="19"/>
        <v>Ea Bar</v>
      </c>
      <c r="E169" s="23">
        <v>5.32</v>
      </c>
      <c r="F169" s="23"/>
      <c r="G169" s="24">
        <f t="shared" ref="G169:G177" si="25">E169</f>
        <v>5.32</v>
      </c>
      <c r="H169" s="24">
        <f t="shared" si="22"/>
        <v>0</v>
      </c>
      <c r="I169" s="16" t="s">
        <v>282</v>
      </c>
      <c r="L169" s="58" t="s">
        <v>246</v>
      </c>
      <c r="M169" s="7"/>
      <c r="N169" s="7"/>
      <c r="O169" s="7"/>
      <c r="P169" s="7"/>
      <c r="Q169" s="7"/>
    </row>
    <row r="170" spans="1:17" ht="62.4" hidden="1" x14ac:dyDescent="0.25">
      <c r="A170" s="20" t="s">
        <v>14</v>
      </c>
      <c r="B170" s="22" t="s">
        <v>283</v>
      </c>
      <c r="C170" s="21" t="s">
        <v>53</v>
      </c>
      <c r="D170" s="21" t="str">
        <f t="shared" si="19"/>
        <v>Ea Bar</v>
      </c>
      <c r="E170" s="23">
        <v>2</v>
      </c>
      <c r="F170" s="23"/>
      <c r="G170" s="24">
        <f t="shared" si="25"/>
        <v>2</v>
      </c>
      <c r="H170" s="24">
        <f t="shared" si="22"/>
        <v>0</v>
      </c>
      <c r="I170" s="16" t="s">
        <v>284</v>
      </c>
      <c r="L170" s="58" t="s">
        <v>246</v>
      </c>
      <c r="M170" s="7"/>
      <c r="N170" s="7"/>
      <c r="O170" s="7"/>
      <c r="P170" s="7"/>
      <c r="Q170" s="7"/>
    </row>
    <row r="171" spans="1:17" ht="62.4" hidden="1" x14ac:dyDescent="0.25">
      <c r="A171" s="20" t="s">
        <v>14</v>
      </c>
      <c r="B171" s="22" t="s">
        <v>285</v>
      </c>
      <c r="C171" s="21" t="s">
        <v>53</v>
      </c>
      <c r="D171" s="21" t="str">
        <f t="shared" si="19"/>
        <v>Ea Bar</v>
      </c>
      <c r="E171" s="23">
        <v>1</v>
      </c>
      <c r="F171" s="23"/>
      <c r="G171" s="24">
        <f t="shared" si="25"/>
        <v>1</v>
      </c>
      <c r="H171" s="24">
        <f t="shared" si="22"/>
        <v>0</v>
      </c>
      <c r="I171" s="16" t="s">
        <v>284</v>
      </c>
      <c r="L171" s="58" t="s">
        <v>246</v>
      </c>
      <c r="M171" s="7"/>
      <c r="N171" s="7"/>
      <c r="O171" s="7"/>
      <c r="P171" s="7"/>
      <c r="Q171" s="7"/>
    </row>
    <row r="172" spans="1:17" ht="31.2" hidden="1" x14ac:dyDescent="0.25">
      <c r="A172" s="20" t="s">
        <v>14</v>
      </c>
      <c r="B172" s="36" t="s">
        <v>286</v>
      </c>
      <c r="C172" s="21" t="s">
        <v>53</v>
      </c>
      <c r="D172" s="21" t="str">
        <f t="shared" si="19"/>
        <v>Ea Bar</v>
      </c>
      <c r="E172" s="23">
        <v>6.5</v>
      </c>
      <c r="F172" s="23"/>
      <c r="G172" s="24">
        <f t="shared" si="25"/>
        <v>6.5</v>
      </c>
      <c r="H172" s="24">
        <f t="shared" si="22"/>
        <v>0</v>
      </c>
      <c r="I172" s="16" t="s">
        <v>243</v>
      </c>
      <c r="L172" s="58" t="s">
        <v>246</v>
      </c>
      <c r="M172" s="7"/>
      <c r="N172" s="7"/>
      <c r="O172" s="7"/>
      <c r="P172" s="7"/>
      <c r="Q172" s="7"/>
    </row>
    <row r="173" spans="1:17" ht="31.2" hidden="1" x14ac:dyDescent="0.25">
      <c r="A173" s="20" t="s">
        <v>14</v>
      </c>
      <c r="B173" s="36" t="s">
        <v>287</v>
      </c>
      <c r="C173" s="21" t="s">
        <v>53</v>
      </c>
      <c r="D173" s="21" t="str">
        <f t="shared" si="19"/>
        <v>Ea Bar</v>
      </c>
      <c r="E173" s="23">
        <v>7</v>
      </c>
      <c r="F173" s="23"/>
      <c r="G173" s="24">
        <f t="shared" si="25"/>
        <v>7</v>
      </c>
      <c r="H173" s="24">
        <f t="shared" si="22"/>
        <v>0</v>
      </c>
      <c r="I173" s="16" t="s">
        <v>243</v>
      </c>
      <c r="L173" s="58" t="s">
        <v>246</v>
      </c>
      <c r="M173" s="7"/>
      <c r="N173" s="7"/>
      <c r="O173" s="7"/>
      <c r="P173" s="7"/>
      <c r="Q173" s="7"/>
    </row>
    <row r="174" spans="1:17" ht="78" hidden="1" x14ac:dyDescent="0.25">
      <c r="A174" s="20" t="s">
        <v>14</v>
      </c>
      <c r="B174" s="22" t="s">
        <v>288</v>
      </c>
      <c r="C174" s="21" t="s">
        <v>30</v>
      </c>
      <c r="D174" s="21" t="str">
        <f t="shared" si="19"/>
        <v>Ea Trol</v>
      </c>
      <c r="E174" s="23">
        <v>4.17</v>
      </c>
      <c r="F174" s="23"/>
      <c r="G174" s="24">
        <f t="shared" si="25"/>
        <v>4.17</v>
      </c>
      <c r="H174" s="24">
        <f t="shared" si="22"/>
        <v>0</v>
      </c>
      <c r="I174" s="16" t="s">
        <v>289</v>
      </c>
      <c r="L174" s="58" t="s">
        <v>246</v>
      </c>
      <c r="M174" s="7"/>
      <c r="N174" s="7"/>
      <c r="O174" s="7"/>
      <c r="P174" s="7"/>
      <c r="Q174" s="7"/>
    </row>
    <row r="175" spans="1:17" s="55" customFormat="1" ht="31.2" hidden="1" x14ac:dyDescent="0.25">
      <c r="A175" s="20" t="s">
        <v>14</v>
      </c>
      <c r="B175" s="22" t="s">
        <v>290</v>
      </c>
      <c r="C175" s="21" t="s">
        <v>30</v>
      </c>
      <c r="D175" s="21" t="str">
        <f t="shared" si="19"/>
        <v>Ea Trol</v>
      </c>
      <c r="E175" s="23">
        <v>1.57</v>
      </c>
      <c r="F175" s="23"/>
      <c r="G175" s="24">
        <f t="shared" si="25"/>
        <v>1.57</v>
      </c>
      <c r="H175" s="24">
        <f t="shared" si="22"/>
        <v>0</v>
      </c>
      <c r="I175" s="16" t="s">
        <v>243</v>
      </c>
      <c r="J175" s="56">
        <v>2023</v>
      </c>
      <c r="K175" s="5"/>
      <c r="L175" s="58" t="s">
        <v>246</v>
      </c>
    </row>
    <row r="176" spans="1:17" s="55" customFormat="1" ht="31.2" hidden="1" x14ac:dyDescent="0.25">
      <c r="A176" s="20" t="s">
        <v>14</v>
      </c>
      <c r="B176" s="22" t="s">
        <v>291</v>
      </c>
      <c r="C176" s="21" t="s">
        <v>30</v>
      </c>
      <c r="D176" s="21" t="str">
        <f t="shared" si="19"/>
        <v>Ea Trol</v>
      </c>
      <c r="E176" s="23">
        <v>5</v>
      </c>
      <c r="F176" s="23"/>
      <c r="G176" s="24">
        <f t="shared" si="25"/>
        <v>5</v>
      </c>
      <c r="H176" s="24">
        <f t="shared" si="22"/>
        <v>0</v>
      </c>
      <c r="I176" s="16" t="s">
        <v>243</v>
      </c>
      <c r="J176" s="56"/>
      <c r="K176" s="5"/>
      <c r="L176" s="58" t="s">
        <v>246</v>
      </c>
    </row>
    <row r="177" spans="1:17" ht="31.2" hidden="1" x14ac:dyDescent="0.25">
      <c r="A177" s="20" t="s">
        <v>14</v>
      </c>
      <c r="B177" s="27" t="s">
        <v>292</v>
      </c>
      <c r="C177" s="21" t="s">
        <v>40</v>
      </c>
      <c r="D177" s="21" t="str">
        <f t="shared" si="19"/>
        <v>Sông Hinh</v>
      </c>
      <c r="E177" s="23">
        <v>4.2</v>
      </c>
      <c r="F177" s="23"/>
      <c r="G177" s="24">
        <f t="shared" si="25"/>
        <v>4.2</v>
      </c>
      <c r="H177" s="24">
        <f t="shared" si="22"/>
        <v>0</v>
      </c>
      <c r="I177" s="16" t="s">
        <v>243</v>
      </c>
      <c r="L177" s="58" t="s">
        <v>246</v>
      </c>
      <c r="M177" s="7"/>
      <c r="N177" s="7"/>
      <c r="O177" s="7"/>
      <c r="P177" s="7"/>
      <c r="Q177" s="7"/>
    </row>
    <row r="178" spans="1:17" hidden="1" x14ac:dyDescent="0.3">
      <c r="A178" s="20"/>
      <c r="B178" s="62" t="s">
        <v>293</v>
      </c>
      <c r="C178" s="21" t="s">
        <v>40</v>
      </c>
      <c r="D178" s="21" t="s">
        <v>40</v>
      </c>
      <c r="E178" s="23"/>
      <c r="F178" s="23"/>
      <c r="G178" s="24">
        <v>1.5</v>
      </c>
      <c r="H178" s="24">
        <f t="shared" si="22"/>
        <v>1.5</v>
      </c>
      <c r="I178" s="27" t="s">
        <v>294</v>
      </c>
      <c r="L178" s="58"/>
      <c r="M178" s="7"/>
      <c r="N178" s="7"/>
      <c r="O178" s="7"/>
      <c r="P178" s="7"/>
      <c r="Q178" s="7"/>
    </row>
    <row r="179" spans="1:17" ht="31.2" x14ac:dyDescent="0.25">
      <c r="A179" s="20" t="s">
        <v>14</v>
      </c>
      <c r="B179" s="51" t="s">
        <v>295</v>
      </c>
      <c r="C179" s="21" t="s">
        <v>97</v>
      </c>
      <c r="D179" s="21" t="str">
        <f t="shared" si="19"/>
        <v>Ea Ly</v>
      </c>
      <c r="E179" s="23">
        <v>3.59</v>
      </c>
      <c r="F179" s="23"/>
      <c r="G179" s="24">
        <f t="shared" ref="G179:G180" si="26">E179</f>
        <v>3.59</v>
      </c>
      <c r="H179" s="24">
        <f t="shared" si="22"/>
        <v>0</v>
      </c>
      <c r="I179" s="16" t="s">
        <v>251</v>
      </c>
      <c r="J179" s="59">
        <v>2022</v>
      </c>
      <c r="L179" s="58" t="s">
        <v>246</v>
      </c>
      <c r="M179" s="7"/>
      <c r="N179" s="7"/>
      <c r="O179" s="7"/>
      <c r="P179" s="7"/>
      <c r="Q179" s="7"/>
    </row>
    <row r="180" spans="1:17" ht="31.2" x14ac:dyDescent="0.25">
      <c r="A180" s="20" t="s">
        <v>14</v>
      </c>
      <c r="B180" s="22" t="s">
        <v>296</v>
      </c>
      <c r="C180" s="21" t="s">
        <v>97</v>
      </c>
      <c r="D180" s="21" t="str">
        <f t="shared" si="19"/>
        <v>Ea Ly</v>
      </c>
      <c r="E180" s="23">
        <v>6</v>
      </c>
      <c r="F180" s="23"/>
      <c r="G180" s="24">
        <f t="shared" si="26"/>
        <v>6</v>
      </c>
      <c r="H180" s="24">
        <f t="shared" si="22"/>
        <v>0</v>
      </c>
      <c r="I180" s="16" t="s">
        <v>243</v>
      </c>
      <c r="L180" s="58" t="s">
        <v>246</v>
      </c>
      <c r="M180" s="7"/>
      <c r="N180" s="7"/>
      <c r="O180" s="7"/>
      <c r="P180" s="7"/>
      <c r="Q180" s="7"/>
    </row>
    <row r="181" spans="1:17" ht="109.2" x14ac:dyDescent="0.25">
      <c r="A181" s="20" t="s">
        <v>14</v>
      </c>
      <c r="B181" s="51" t="s">
        <v>297</v>
      </c>
      <c r="C181" s="21" t="s">
        <v>97</v>
      </c>
      <c r="D181" s="21" t="str">
        <f t="shared" si="19"/>
        <v>Ea Ly</v>
      </c>
      <c r="E181" s="23">
        <v>5.78</v>
      </c>
      <c r="F181" s="23"/>
      <c r="G181" s="24">
        <v>75</v>
      </c>
      <c r="H181" s="24">
        <f t="shared" si="22"/>
        <v>69.22</v>
      </c>
      <c r="I181" s="16" t="s">
        <v>298</v>
      </c>
      <c r="L181" s="58" t="s">
        <v>246</v>
      </c>
    </row>
    <row r="182" spans="1:17" x14ac:dyDescent="0.3">
      <c r="A182" s="20"/>
      <c r="B182" s="62" t="s">
        <v>299</v>
      </c>
      <c r="C182" s="21" t="s">
        <v>97</v>
      </c>
      <c r="D182" s="21" t="s">
        <v>97</v>
      </c>
      <c r="E182" s="23"/>
      <c r="F182" s="23"/>
      <c r="G182" s="24">
        <v>2</v>
      </c>
      <c r="H182" s="24">
        <f t="shared" si="22"/>
        <v>2</v>
      </c>
      <c r="I182" s="142" t="s">
        <v>294</v>
      </c>
      <c r="L182" s="58"/>
    </row>
    <row r="183" spans="1:17" ht="62.4" hidden="1" x14ac:dyDescent="0.25">
      <c r="A183" s="20" t="s">
        <v>14</v>
      </c>
      <c r="B183" s="22" t="s">
        <v>300</v>
      </c>
      <c r="C183" s="21" t="s">
        <v>33</v>
      </c>
      <c r="D183" s="21" t="str">
        <f t="shared" si="19"/>
        <v>Ea Bia</v>
      </c>
      <c r="E183" s="23">
        <v>24.84</v>
      </c>
      <c r="F183" s="23"/>
      <c r="G183" s="24">
        <f t="shared" ref="G183:G203" si="27">E183</f>
        <v>24.84</v>
      </c>
      <c r="H183" s="24">
        <f t="shared" si="22"/>
        <v>0</v>
      </c>
      <c r="I183" s="27" t="s">
        <v>301</v>
      </c>
      <c r="L183" s="58" t="s">
        <v>246</v>
      </c>
    </row>
    <row r="184" spans="1:17" ht="109.2" hidden="1" x14ac:dyDescent="0.25">
      <c r="A184" s="20" t="s">
        <v>14</v>
      </c>
      <c r="B184" s="22" t="s">
        <v>302</v>
      </c>
      <c r="C184" s="21" t="s">
        <v>33</v>
      </c>
      <c r="D184" s="21" t="str">
        <f t="shared" si="19"/>
        <v>Ea Bia</v>
      </c>
      <c r="E184" s="23">
        <v>1.86</v>
      </c>
      <c r="F184" s="23"/>
      <c r="G184" s="24">
        <f t="shared" si="27"/>
        <v>1.86</v>
      </c>
      <c r="H184" s="24">
        <f t="shared" si="22"/>
        <v>0</v>
      </c>
      <c r="I184" s="16" t="s">
        <v>303</v>
      </c>
      <c r="K184" s="5">
        <v>2023</v>
      </c>
      <c r="L184" s="58" t="s">
        <v>246</v>
      </c>
    </row>
    <row r="185" spans="1:17" s="11" customFormat="1" x14ac:dyDescent="0.25">
      <c r="A185" s="20" t="s">
        <v>304</v>
      </c>
      <c r="B185" s="15" t="s">
        <v>305</v>
      </c>
      <c r="C185" s="19"/>
      <c r="D185" s="21" t="str">
        <f t="shared" si="19"/>
        <v/>
      </c>
      <c r="E185" s="17"/>
      <c r="F185" s="17"/>
      <c r="G185" s="24"/>
      <c r="H185" s="24"/>
      <c r="I185" s="19"/>
      <c r="J185" s="8"/>
      <c r="K185" s="9"/>
      <c r="L185" s="58" t="s">
        <v>246</v>
      </c>
      <c r="M185" s="10"/>
      <c r="N185" s="10"/>
      <c r="O185" s="10"/>
      <c r="P185" s="10"/>
      <c r="Q185" s="10"/>
    </row>
    <row r="186" spans="1:17" s="11" customFormat="1" ht="62.4" x14ac:dyDescent="0.25">
      <c r="A186" s="20" t="s">
        <v>14</v>
      </c>
      <c r="B186" s="25" t="s">
        <v>306</v>
      </c>
      <c r="C186" s="21" t="s">
        <v>307</v>
      </c>
      <c r="D186" s="21" t="s">
        <v>307</v>
      </c>
      <c r="E186" s="23">
        <v>35.299999999999997</v>
      </c>
      <c r="F186" s="23"/>
      <c r="G186" s="24">
        <f t="shared" si="27"/>
        <v>35.299999999999997</v>
      </c>
      <c r="H186" s="24">
        <f t="shared" si="22"/>
        <v>0</v>
      </c>
      <c r="I186" s="16" t="s">
        <v>854</v>
      </c>
      <c r="J186" s="8"/>
      <c r="K186" s="9"/>
      <c r="L186" s="10"/>
      <c r="M186" s="10"/>
      <c r="N186" s="10"/>
      <c r="O186" s="10"/>
      <c r="P186" s="10"/>
      <c r="Q186" s="10"/>
    </row>
    <row r="187" spans="1:17" s="11" customFormat="1" ht="31.2" hidden="1" x14ac:dyDescent="0.25">
      <c r="A187" s="20" t="s">
        <v>14</v>
      </c>
      <c r="B187" s="25" t="s">
        <v>308</v>
      </c>
      <c r="C187" s="21" t="s">
        <v>309</v>
      </c>
      <c r="D187" s="21" t="str">
        <f t="shared" si="19"/>
        <v>Sông Hinh</v>
      </c>
      <c r="E187" s="23">
        <v>29.2</v>
      </c>
      <c r="F187" s="23"/>
      <c r="G187" s="24">
        <f t="shared" si="27"/>
        <v>29.2</v>
      </c>
      <c r="H187" s="24">
        <f t="shared" si="22"/>
        <v>0</v>
      </c>
      <c r="I187" s="16"/>
      <c r="J187" s="8"/>
      <c r="K187" s="9"/>
      <c r="L187" s="10"/>
      <c r="M187" s="10"/>
      <c r="N187" s="10"/>
      <c r="O187" s="10"/>
      <c r="P187" s="10"/>
      <c r="Q187" s="10"/>
    </row>
    <row r="188" spans="1:17" s="11" customFormat="1" ht="31.2" x14ac:dyDescent="0.25">
      <c r="A188" s="20" t="s">
        <v>14</v>
      </c>
      <c r="B188" s="25" t="s">
        <v>310</v>
      </c>
      <c r="C188" s="21" t="s">
        <v>311</v>
      </c>
      <c r="D188" s="21" t="s">
        <v>311</v>
      </c>
      <c r="E188" s="23">
        <v>12.65</v>
      </c>
      <c r="F188" s="23"/>
      <c r="G188" s="24">
        <f t="shared" si="27"/>
        <v>12.65</v>
      </c>
      <c r="H188" s="24">
        <f t="shared" si="22"/>
        <v>0</v>
      </c>
      <c r="I188" s="16" t="s">
        <v>854</v>
      </c>
      <c r="J188" s="8"/>
      <c r="K188" s="9"/>
      <c r="L188" s="10"/>
      <c r="M188" s="10"/>
      <c r="N188" s="10"/>
      <c r="O188" s="10"/>
      <c r="P188" s="10"/>
      <c r="Q188" s="10"/>
    </row>
    <row r="189" spans="1:17" s="11" customFormat="1" hidden="1" x14ac:dyDescent="0.25">
      <c r="A189" s="20" t="s">
        <v>14</v>
      </c>
      <c r="B189" s="22" t="s">
        <v>312</v>
      </c>
      <c r="C189" s="21" t="s">
        <v>313</v>
      </c>
      <c r="D189" s="21" t="s">
        <v>313</v>
      </c>
      <c r="E189" s="23">
        <v>9.7799999999999994</v>
      </c>
      <c r="F189" s="23"/>
      <c r="G189" s="24">
        <f t="shared" si="27"/>
        <v>9.7799999999999994</v>
      </c>
      <c r="H189" s="24">
        <f t="shared" si="22"/>
        <v>0</v>
      </c>
      <c r="I189" s="16"/>
      <c r="J189" s="8"/>
      <c r="K189" s="9"/>
      <c r="L189" s="10"/>
      <c r="M189" s="10"/>
      <c r="N189" s="10"/>
      <c r="O189" s="10"/>
      <c r="P189" s="10"/>
      <c r="Q189" s="10"/>
    </row>
    <row r="190" spans="1:17" s="11" customFormat="1" hidden="1" x14ac:dyDescent="0.25">
      <c r="A190" s="20" t="s">
        <v>14</v>
      </c>
      <c r="B190" s="36" t="s">
        <v>314</v>
      </c>
      <c r="C190" s="21" t="s">
        <v>26</v>
      </c>
      <c r="D190" s="21" t="str">
        <f t="shared" si="19"/>
        <v>Sơn Giang</v>
      </c>
      <c r="E190" s="23">
        <v>2.54</v>
      </c>
      <c r="F190" s="23"/>
      <c r="G190" s="24">
        <f t="shared" si="27"/>
        <v>2.54</v>
      </c>
      <c r="H190" s="24">
        <f t="shared" si="22"/>
        <v>0</v>
      </c>
      <c r="I190" s="16" t="s">
        <v>127</v>
      </c>
      <c r="J190" s="8"/>
      <c r="K190" s="9"/>
      <c r="L190" s="10"/>
      <c r="M190" s="10"/>
      <c r="N190" s="10"/>
      <c r="O190" s="10"/>
      <c r="P190" s="10"/>
      <c r="Q190" s="10"/>
    </row>
    <row r="191" spans="1:17" s="11" customFormat="1" ht="31.2" hidden="1" x14ac:dyDescent="0.25">
      <c r="A191" s="20" t="s">
        <v>14</v>
      </c>
      <c r="B191" s="36" t="s">
        <v>315</v>
      </c>
      <c r="C191" s="21" t="s">
        <v>316</v>
      </c>
      <c r="D191" s="21" t="s">
        <v>316</v>
      </c>
      <c r="E191" s="23">
        <v>10.46</v>
      </c>
      <c r="F191" s="23"/>
      <c r="G191" s="24">
        <f t="shared" si="27"/>
        <v>10.46</v>
      </c>
      <c r="H191" s="24">
        <f t="shared" si="22"/>
        <v>0</v>
      </c>
      <c r="I191" s="16"/>
      <c r="J191" s="8"/>
      <c r="K191" s="9"/>
      <c r="L191" s="10"/>
      <c r="M191" s="10"/>
      <c r="N191" s="10"/>
      <c r="O191" s="10"/>
      <c r="P191" s="10"/>
      <c r="Q191" s="10"/>
    </row>
    <row r="192" spans="1:17" s="11" customFormat="1" ht="31.2" hidden="1" x14ac:dyDescent="0.25">
      <c r="A192" s="20" t="s">
        <v>14</v>
      </c>
      <c r="B192" s="25" t="s">
        <v>317</v>
      </c>
      <c r="C192" s="21" t="s">
        <v>318</v>
      </c>
      <c r="D192" s="21" t="s">
        <v>318</v>
      </c>
      <c r="E192" s="23">
        <v>9.17</v>
      </c>
      <c r="F192" s="23"/>
      <c r="G192" s="24">
        <f t="shared" si="27"/>
        <v>9.17</v>
      </c>
      <c r="H192" s="24">
        <f t="shared" si="22"/>
        <v>0</v>
      </c>
      <c r="I192" s="16"/>
      <c r="J192" s="8"/>
      <c r="K192" s="9"/>
      <c r="L192" s="10"/>
      <c r="M192" s="10"/>
      <c r="N192" s="10"/>
      <c r="O192" s="10"/>
      <c r="P192" s="10"/>
      <c r="Q192" s="10"/>
    </row>
    <row r="193" spans="1:17" s="11" customFormat="1" hidden="1" x14ac:dyDescent="0.25">
      <c r="A193" s="20" t="s">
        <v>14</v>
      </c>
      <c r="B193" s="22" t="s">
        <v>319</v>
      </c>
      <c r="C193" s="21" t="s">
        <v>320</v>
      </c>
      <c r="D193" s="21" t="s">
        <v>320</v>
      </c>
      <c r="E193" s="23">
        <v>3.55</v>
      </c>
      <c r="F193" s="23"/>
      <c r="G193" s="24">
        <f t="shared" si="27"/>
        <v>3.55</v>
      </c>
      <c r="H193" s="24">
        <f t="shared" si="22"/>
        <v>0</v>
      </c>
      <c r="I193" s="16"/>
      <c r="J193" s="8"/>
      <c r="K193" s="9"/>
      <c r="L193" s="10"/>
      <c r="M193" s="10"/>
      <c r="N193" s="10"/>
      <c r="O193" s="10"/>
      <c r="P193" s="10"/>
      <c r="Q193" s="10"/>
    </row>
    <row r="194" spans="1:17" s="11" customFormat="1" hidden="1" x14ac:dyDescent="0.25">
      <c r="A194" s="20" t="s">
        <v>14</v>
      </c>
      <c r="B194" s="22" t="s">
        <v>321</v>
      </c>
      <c r="C194" s="21" t="s">
        <v>322</v>
      </c>
      <c r="D194" s="21" t="s">
        <v>322</v>
      </c>
      <c r="E194" s="23">
        <v>6.1</v>
      </c>
      <c r="F194" s="23"/>
      <c r="G194" s="24">
        <f t="shared" si="27"/>
        <v>6.1</v>
      </c>
      <c r="H194" s="24">
        <f t="shared" si="22"/>
        <v>0</v>
      </c>
      <c r="I194" s="16"/>
      <c r="J194" s="8"/>
      <c r="K194" s="9"/>
      <c r="L194" s="10"/>
      <c r="M194" s="10"/>
      <c r="N194" s="10"/>
      <c r="O194" s="10"/>
      <c r="P194" s="10"/>
      <c r="Q194" s="10"/>
    </row>
    <row r="195" spans="1:17" s="11" customFormat="1" hidden="1" x14ac:dyDescent="0.25">
      <c r="A195" s="20" t="s">
        <v>14</v>
      </c>
      <c r="B195" s="22" t="s">
        <v>323</v>
      </c>
      <c r="C195" s="21" t="s">
        <v>324</v>
      </c>
      <c r="D195" s="21" t="s">
        <v>324</v>
      </c>
      <c r="E195" s="23">
        <v>2.35</v>
      </c>
      <c r="F195" s="23"/>
      <c r="G195" s="24">
        <f t="shared" si="27"/>
        <v>2.35</v>
      </c>
      <c r="H195" s="24">
        <f t="shared" si="22"/>
        <v>0</v>
      </c>
      <c r="I195" s="16"/>
      <c r="J195" s="8"/>
      <c r="K195" s="9"/>
      <c r="L195" s="10"/>
      <c r="M195" s="10"/>
      <c r="N195" s="10"/>
      <c r="O195" s="10"/>
      <c r="P195" s="10"/>
      <c r="Q195" s="10"/>
    </row>
    <row r="196" spans="1:17" s="11" customFormat="1" hidden="1" x14ac:dyDescent="0.25">
      <c r="A196" s="20" t="s">
        <v>14</v>
      </c>
      <c r="B196" s="22" t="s">
        <v>325</v>
      </c>
      <c r="C196" s="21" t="s">
        <v>21</v>
      </c>
      <c r="D196" s="21" t="s">
        <v>21</v>
      </c>
      <c r="E196" s="23">
        <v>2</v>
      </c>
      <c r="F196" s="23"/>
      <c r="G196" s="24">
        <f t="shared" si="27"/>
        <v>2</v>
      </c>
      <c r="H196" s="24">
        <f t="shared" si="22"/>
        <v>0</v>
      </c>
      <c r="I196" s="16"/>
      <c r="J196" s="8"/>
      <c r="K196" s="9"/>
      <c r="L196" s="10"/>
      <c r="M196" s="10"/>
      <c r="N196" s="10"/>
      <c r="O196" s="10"/>
      <c r="P196" s="10"/>
      <c r="Q196" s="10"/>
    </row>
    <row r="197" spans="1:17" s="11" customFormat="1" hidden="1" x14ac:dyDescent="0.25">
      <c r="A197" s="20" t="s">
        <v>14</v>
      </c>
      <c r="B197" s="22" t="s">
        <v>326</v>
      </c>
      <c r="C197" s="21" t="s">
        <v>53</v>
      </c>
      <c r="D197" s="21" t="str">
        <f t="shared" si="19"/>
        <v>Ea Bar</v>
      </c>
      <c r="E197" s="23">
        <v>6</v>
      </c>
      <c r="F197" s="23"/>
      <c r="G197" s="24">
        <f t="shared" si="27"/>
        <v>6</v>
      </c>
      <c r="H197" s="24">
        <f t="shared" si="22"/>
        <v>0</v>
      </c>
      <c r="I197" s="16"/>
      <c r="J197" s="8"/>
      <c r="K197" s="9"/>
      <c r="L197" s="10"/>
      <c r="M197" s="10"/>
      <c r="N197" s="10"/>
      <c r="O197" s="10"/>
      <c r="P197" s="10"/>
      <c r="Q197" s="10"/>
    </row>
    <row r="198" spans="1:17" hidden="1" x14ac:dyDescent="0.25">
      <c r="A198" s="20" t="s">
        <v>14</v>
      </c>
      <c r="B198" s="22" t="s">
        <v>327</v>
      </c>
      <c r="C198" s="21" t="s">
        <v>53</v>
      </c>
      <c r="D198" s="21" t="str">
        <f t="shared" si="19"/>
        <v>Ea Bar</v>
      </c>
      <c r="E198" s="23">
        <v>4.9499999999999993</v>
      </c>
      <c r="F198" s="23"/>
      <c r="G198" s="24">
        <f t="shared" si="27"/>
        <v>4.9499999999999993</v>
      </c>
      <c r="H198" s="24">
        <f t="shared" si="22"/>
        <v>0</v>
      </c>
      <c r="I198" s="16"/>
    </row>
    <row r="199" spans="1:17" ht="46.8" hidden="1" x14ac:dyDescent="0.25">
      <c r="A199" s="20" t="s">
        <v>14</v>
      </c>
      <c r="B199" s="22" t="s">
        <v>328</v>
      </c>
      <c r="C199" s="21" t="s">
        <v>329</v>
      </c>
      <c r="D199" s="21" t="s">
        <v>329</v>
      </c>
      <c r="E199" s="23">
        <v>87.5</v>
      </c>
      <c r="F199" s="23"/>
      <c r="G199" s="24">
        <f t="shared" si="27"/>
        <v>87.5</v>
      </c>
      <c r="H199" s="24">
        <f t="shared" si="22"/>
        <v>0</v>
      </c>
      <c r="I199" s="16" t="s">
        <v>330</v>
      </c>
      <c r="L199" s="7"/>
      <c r="M199" s="7"/>
      <c r="N199" s="7"/>
      <c r="O199" s="7"/>
      <c r="P199" s="7"/>
      <c r="Q199" s="7"/>
    </row>
    <row r="200" spans="1:17" s="11" customFormat="1" hidden="1" x14ac:dyDescent="0.25">
      <c r="A200" s="20" t="s">
        <v>14</v>
      </c>
      <c r="B200" s="27" t="s">
        <v>331</v>
      </c>
      <c r="C200" s="131" t="s">
        <v>332</v>
      </c>
      <c r="D200" s="64" t="s">
        <v>322</v>
      </c>
      <c r="E200" s="23">
        <v>17</v>
      </c>
      <c r="F200" s="23"/>
      <c r="G200" s="24">
        <f t="shared" si="27"/>
        <v>17</v>
      </c>
      <c r="H200" s="24">
        <f t="shared" si="22"/>
        <v>0</v>
      </c>
      <c r="I200" s="16" t="s">
        <v>54</v>
      </c>
      <c r="J200" s="48">
        <v>2022</v>
      </c>
      <c r="K200" s="9"/>
      <c r="L200" s="10"/>
      <c r="M200" s="10"/>
      <c r="N200" s="10"/>
      <c r="O200" s="10"/>
      <c r="P200" s="10"/>
    </row>
    <row r="201" spans="1:17" x14ac:dyDescent="0.25">
      <c r="A201" s="20" t="s">
        <v>14</v>
      </c>
      <c r="B201" s="27" t="s">
        <v>333</v>
      </c>
      <c r="C201" s="131"/>
      <c r="D201" s="64" t="s">
        <v>334</v>
      </c>
      <c r="E201" s="23">
        <v>10.999999999999998</v>
      </c>
      <c r="F201" s="23"/>
      <c r="G201" s="24">
        <f t="shared" si="27"/>
        <v>10.999999999999998</v>
      </c>
      <c r="H201" s="24">
        <f t="shared" si="22"/>
        <v>0</v>
      </c>
      <c r="I201" s="16" t="s">
        <v>54</v>
      </c>
      <c r="J201" s="48">
        <v>2022</v>
      </c>
      <c r="L201" s="7"/>
      <c r="M201" s="7"/>
      <c r="N201" s="7"/>
      <c r="O201" s="7"/>
      <c r="P201" s="7"/>
      <c r="Q201" s="7"/>
    </row>
    <row r="202" spans="1:17" ht="31.2" hidden="1" x14ac:dyDescent="0.25">
      <c r="A202" s="20" t="s">
        <v>14</v>
      </c>
      <c r="B202" s="27" t="s">
        <v>335</v>
      </c>
      <c r="C202" s="131"/>
      <c r="D202" s="64" t="s">
        <v>336</v>
      </c>
      <c r="E202" s="23">
        <v>19</v>
      </c>
      <c r="F202" s="23"/>
      <c r="G202" s="24">
        <f t="shared" si="27"/>
        <v>19</v>
      </c>
      <c r="H202" s="24">
        <f t="shared" si="22"/>
        <v>0</v>
      </c>
      <c r="I202" s="16" t="s">
        <v>54</v>
      </c>
      <c r="J202" s="48">
        <v>2022</v>
      </c>
      <c r="L202" s="65">
        <v>2022</v>
      </c>
      <c r="M202" s="7"/>
      <c r="N202" s="7"/>
      <c r="O202" s="7"/>
      <c r="P202" s="7"/>
      <c r="Q202" s="7"/>
    </row>
    <row r="203" spans="1:17" ht="31.2" hidden="1" x14ac:dyDescent="0.25">
      <c r="A203" s="20" t="s">
        <v>14</v>
      </c>
      <c r="B203" s="27" t="s">
        <v>337</v>
      </c>
      <c r="C203" s="131"/>
      <c r="D203" s="64" t="s">
        <v>338</v>
      </c>
      <c r="E203" s="23">
        <v>13</v>
      </c>
      <c r="F203" s="23"/>
      <c r="G203" s="24">
        <f t="shared" si="27"/>
        <v>13</v>
      </c>
      <c r="H203" s="24">
        <f t="shared" si="22"/>
        <v>0</v>
      </c>
      <c r="I203" s="16" t="s">
        <v>54</v>
      </c>
      <c r="J203" s="48">
        <v>2022</v>
      </c>
      <c r="L203" s="7"/>
      <c r="M203" s="7"/>
      <c r="N203" s="7"/>
      <c r="O203" s="7"/>
      <c r="P203" s="7"/>
      <c r="Q203" s="7"/>
    </row>
    <row r="204" spans="1:17" s="67" customFormat="1" hidden="1" x14ac:dyDescent="0.25">
      <c r="A204" s="20" t="s">
        <v>14</v>
      </c>
      <c r="B204" s="22" t="s">
        <v>339</v>
      </c>
      <c r="C204" s="21" t="s">
        <v>16</v>
      </c>
      <c r="D204" s="21" t="str">
        <f t="shared" si="19"/>
        <v>Hai Riêng</v>
      </c>
      <c r="E204" s="23">
        <v>0.27</v>
      </c>
      <c r="F204" s="23">
        <v>0.27</v>
      </c>
      <c r="G204" s="24">
        <v>0.27</v>
      </c>
      <c r="H204" s="24">
        <f t="shared" si="22"/>
        <v>0</v>
      </c>
      <c r="I204" s="16" t="s">
        <v>54</v>
      </c>
      <c r="J204" s="59">
        <v>2022</v>
      </c>
      <c r="K204" s="66"/>
    </row>
    <row r="205" spans="1:17" hidden="1" x14ac:dyDescent="0.25">
      <c r="A205" s="20" t="s">
        <v>14</v>
      </c>
      <c r="B205" s="27" t="s">
        <v>340</v>
      </c>
      <c r="C205" s="21" t="s">
        <v>16</v>
      </c>
      <c r="D205" s="21" t="str">
        <f t="shared" si="19"/>
        <v>Hai Riêng</v>
      </c>
      <c r="E205" s="23">
        <v>0.1</v>
      </c>
      <c r="F205" s="23">
        <v>0.8</v>
      </c>
      <c r="G205" s="24">
        <v>0.8</v>
      </c>
      <c r="H205" s="24">
        <f t="shared" si="22"/>
        <v>0.70000000000000007</v>
      </c>
      <c r="I205" s="16" t="s">
        <v>54</v>
      </c>
      <c r="J205" s="47">
        <v>2022</v>
      </c>
      <c r="K205" s="5" t="s">
        <v>48</v>
      </c>
      <c r="L205" s="7"/>
      <c r="M205" s="7"/>
      <c r="N205" s="7"/>
      <c r="O205" s="7"/>
      <c r="P205" s="7"/>
      <c r="Q205" s="7"/>
    </row>
    <row r="206" spans="1:17" hidden="1" x14ac:dyDescent="0.25">
      <c r="A206" s="20" t="s">
        <v>14</v>
      </c>
      <c r="B206" s="27" t="s">
        <v>341</v>
      </c>
      <c r="C206" s="21" t="s">
        <v>16</v>
      </c>
      <c r="D206" s="21" t="str">
        <f t="shared" si="19"/>
        <v>Hai Riêng</v>
      </c>
      <c r="E206" s="23">
        <v>1.7000000000000002</v>
      </c>
      <c r="F206" s="23">
        <v>1.56</v>
      </c>
      <c r="G206" s="24">
        <v>1.66</v>
      </c>
      <c r="H206" s="24">
        <f t="shared" si="22"/>
        <v>-4.0000000000000258E-2</v>
      </c>
      <c r="I206" s="16" t="s">
        <v>54</v>
      </c>
      <c r="J206" s="59">
        <v>2022</v>
      </c>
      <c r="K206" s="5" t="s">
        <v>48</v>
      </c>
      <c r="L206" s="7"/>
      <c r="M206" s="7"/>
      <c r="N206" s="7"/>
      <c r="O206" s="7"/>
      <c r="P206" s="7"/>
      <c r="Q206" s="7"/>
    </row>
    <row r="207" spans="1:17" hidden="1" x14ac:dyDescent="0.25">
      <c r="A207" s="20" t="s">
        <v>14</v>
      </c>
      <c r="B207" s="27" t="s">
        <v>342</v>
      </c>
      <c r="C207" s="21" t="s">
        <v>16</v>
      </c>
      <c r="D207" s="21" t="str">
        <f t="shared" si="19"/>
        <v>Hai Riêng</v>
      </c>
      <c r="E207" s="23">
        <v>2</v>
      </c>
      <c r="F207" s="23"/>
      <c r="G207" s="24">
        <f t="shared" ref="G207:G270" si="28">E207</f>
        <v>2</v>
      </c>
      <c r="H207" s="24">
        <f t="shared" si="22"/>
        <v>0</v>
      </c>
      <c r="I207" s="16" t="s">
        <v>343</v>
      </c>
      <c r="J207" s="59">
        <v>2022</v>
      </c>
      <c r="K207" s="5" t="s">
        <v>48</v>
      </c>
      <c r="L207" s="7"/>
      <c r="M207" s="7"/>
      <c r="N207" s="7"/>
      <c r="O207" s="7"/>
      <c r="P207" s="7"/>
      <c r="Q207" s="7"/>
    </row>
    <row r="208" spans="1:17" hidden="1" x14ac:dyDescent="0.25">
      <c r="A208" s="20" t="s">
        <v>14</v>
      </c>
      <c r="B208" s="25" t="s">
        <v>344</v>
      </c>
      <c r="C208" s="21" t="s">
        <v>16</v>
      </c>
      <c r="D208" s="21" t="str">
        <f t="shared" si="19"/>
        <v>Hai Riêng</v>
      </c>
      <c r="E208" s="23">
        <v>5.9999999999999991</v>
      </c>
      <c r="F208" s="23"/>
      <c r="G208" s="24">
        <f t="shared" si="28"/>
        <v>5.9999999999999991</v>
      </c>
      <c r="H208" s="24">
        <f t="shared" si="22"/>
        <v>0</v>
      </c>
      <c r="I208" s="16"/>
      <c r="J208" s="59">
        <v>2022</v>
      </c>
      <c r="K208" s="5" t="s">
        <v>48</v>
      </c>
      <c r="L208" s="7"/>
      <c r="M208" s="7"/>
      <c r="N208" s="7"/>
      <c r="O208" s="7"/>
      <c r="P208" s="7"/>
      <c r="Q208" s="7"/>
    </row>
    <row r="209" spans="1:17" hidden="1" x14ac:dyDescent="0.25">
      <c r="A209" s="20" t="s">
        <v>14</v>
      </c>
      <c r="B209" s="25" t="s">
        <v>345</v>
      </c>
      <c r="C209" s="21" t="s">
        <v>16</v>
      </c>
      <c r="D209" s="21" t="str">
        <f t="shared" ref="D209:D272" si="29">RIGHT(C209,9)</f>
        <v>Hai Riêng</v>
      </c>
      <c r="E209" s="23">
        <v>7.15</v>
      </c>
      <c r="F209" s="23"/>
      <c r="G209" s="24">
        <f t="shared" si="28"/>
        <v>7.15</v>
      </c>
      <c r="H209" s="24">
        <f t="shared" si="22"/>
        <v>0</v>
      </c>
      <c r="I209" s="16"/>
      <c r="L209" s="7"/>
      <c r="M209" s="7"/>
      <c r="N209" s="7"/>
      <c r="O209" s="7"/>
      <c r="P209" s="7"/>
      <c r="Q209" s="7"/>
    </row>
    <row r="210" spans="1:17" hidden="1" x14ac:dyDescent="0.25">
      <c r="A210" s="20" t="s">
        <v>14</v>
      </c>
      <c r="B210" s="68" t="s">
        <v>346</v>
      </c>
      <c r="C210" s="21" t="s">
        <v>16</v>
      </c>
      <c r="D210" s="21" t="str">
        <f t="shared" si="29"/>
        <v>Hai Riêng</v>
      </c>
      <c r="E210" s="23">
        <v>1</v>
      </c>
      <c r="F210" s="23"/>
      <c r="G210" s="24">
        <f t="shared" si="28"/>
        <v>1</v>
      </c>
      <c r="H210" s="24">
        <f t="shared" si="22"/>
        <v>0</v>
      </c>
      <c r="I210" s="16" t="s">
        <v>54</v>
      </c>
      <c r="J210" s="59">
        <v>2022</v>
      </c>
      <c r="K210" s="5" t="s">
        <v>48</v>
      </c>
      <c r="L210" s="7"/>
      <c r="M210" s="7"/>
      <c r="N210" s="7"/>
      <c r="O210" s="7"/>
      <c r="P210" s="7"/>
      <c r="Q210" s="7"/>
    </row>
    <row r="211" spans="1:17" s="11" customFormat="1" hidden="1" x14ac:dyDescent="0.25">
      <c r="A211" s="20" t="s">
        <v>14</v>
      </c>
      <c r="B211" s="25" t="s">
        <v>347</v>
      </c>
      <c r="C211" s="21" t="s">
        <v>16</v>
      </c>
      <c r="D211" s="21" t="str">
        <f t="shared" si="29"/>
        <v>Hai Riêng</v>
      </c>
      <c r="E211" s="23">
        <v>4.8199999999999994</v>
      </c>
      <c r="F211" s="23"/>
      <c r="G211" s="24">
        <f t="shared" si="28"/>
        <v>4.8199999999999994</v>
      </c>
      <c r="H211" s="24">
        <f t="shared" si="22"/>
        <v>0</v>
      </c>
      <c r="I211" s="16"/>
      <c r="J211" s="8"/>
      <c r="K211" s="9"/>
      <c r="L211" s="10"/>
      <c r="M211" s="10"/>
      <c r="N211" s="10"/>
      <c r="O211" s="10"/>
      <c r="P211" s="10"/>
    </row>
    <row r="212" spans="1:17" hidden="1" x14ac:dyDescent="0.25">
      <c r="A212" s="20" t="s">
        <v>14</v>
      </c>
      <c r="B212" s="25" t="s">
        <v>348</v>
      </c>
      <c r="C212" s="21" t="s">
        <v>16</v>
      </c>
      <c r="D212" s="21" t="str">
        <f t="shared" si="29"/>
        <v>Hai Riêng</v>
      </c>
      <c r="E212" s="23">
        <v>1.65</v>
      </c>
      <c r="F212" s="23"/>
      <c r="G212" s="24">
        <f t="shared" si="28"/>
        <v>1.65</v>
      </c>
      <c r="H212" s="24">
        <f t="shared" si="22"/>
        <v>0</v>
      </c>
      <c r="I212" s="16"/>
      <c r="L212" s="7"/>
      <c r="M212" s="7"/>
      <c r="N212" s="7"/>
      <c r="O212" s="7"/>
      <c r="P212" s="7"/>
      <c r="Q212" s="7"/>
    </row>
    <row r="213" spans="1:17" hidden="1" x14ac:dyDescent="0.25">
      <c r="A213" s="20" t="s">
        <v>14</v>
      </c>
      <c r="B213" s="25" t="s">
        <v>349</v>
      </c>
      <c r="C213" s="21" t="s">
        <v>16</v>
      </c>
      <c r="D213" s="21" t="str">
        <f t="shared" si="29"/>
        <v>Hai Riêng</v>
      </c>
      <c r="E213" s="23">
        <v>0.2</v>
      </c>
      <c r="F213" s="23"/>
      <c r="G213" s="24">
        <f t="shared" si="28"/>
        <v>0.2</v>
      </c>
      <c r="H213" s="24">
        <f t="shared" si="22"/>
        <v>0</v>
      </c>
      <c r="I213" s="16"/>
      <c r="L213" s="7"/>
      <c r="M213" s="7"/>
      <c r="N213" s="7"/>
      <c r="O213" s="7"/>
      <c r="P213" s="7"/>
      <c r="Q213" s="7"/>
    </row>
    <row r="214" spans="1:17" hidden="1" x14ac:dyDescent="0.25">
      <c r="A214" s="20" t="s">
        <v>14</v>
      </c>
      <c r="B214" s="22" t="s">
        <v>350</v>
      </c>
      <c r="C214" s="21" t="s">
        <v>16</v>
      </c>
      <c r="D214" s="21" t="str">
        <f t="shared" si="29"/>
        <v>Hai Riêng</v>
      </c>
      <c r="E214" s="23">
        <v>20.100000000000001</v>
      </c>
      <c r="F214" s="23"/>
      <c r="G214" s="24">
        <f t="shared" si="28"/>
        <v>20.100000000000001</v>
      </c>
      <c r="H214" s="24">
        <f t="shared" si="22"/>
        <v>0</v>
      </c>
      <c r="I214" s="16"/>
      <c r="L214" s="7"/>
      <c r="M214" s="7"/>
      <c r="N214" s="7"/>
      <c r="O214" s="7"/>
      <c r="P214" s="7"/>
      <c r="Q214" s="7"/>
    </row>
    <row r="215" spans="1:17" hidden="1" x14ac:dyDescent="0.25">
      <c r="A215" s="20" t="s">
        <v>14</v>
      </c>
      <c r="B215" s="22" t="s">
        <v>351</v>
      </c>
      <c r="C215" s="21" t="s">
        <v>16</v>
      </c>
      <c r="D215" s="21" t="str">
        <f t="shared" si="29"/>
        <v>Hai Riêng</v>
      </c>
      <c r="E215" s="23">
        <v>22.42</v>
      </c>
      <c r="F215" s="23"/>
      <c r="G215" s="24">
        <f t="shared" si="28"/>
        <v>22.42</v>
      </c>
      <c r="H215" s="24">
        <f t="shared" si="22"/>
        <v>0</v>
      </c>
      <c r="I215" s="16"/>
      <c r="L215" s="7"/>
      <c r="M215" s="7"/>
      <c r="N215" s="7"/>
      <c r="O215" s="7"/>
      <c r="P215" s="7"/>
      <c r="Q215" s="7"/>
    </row>
    <row r="216" spans="1:17" ht="31.2" hidden="1" x14ac:dyDescent="0.25">
      <c r="A216" s="20" t="s">
        <v>14</v>
      </c>
      <c r="B216" s="22" t="s">
        <v>352</v>
      </c>
      <c r="C216" s="21" t="s">
        <v>16</v>
      </c>
      <c r="D216" s="21" t="str">
        <f t="shared" si="29"/>
        <v>Hai Riêng</v>
      </c>
      <c r="E216" s="23">
        <v>7.8</v>
      </c>
      <c r="F216" s="23"/>
      <c r="G216" s="24">
        <f t="shared" si="28"/>
        <v>7.8</v>
      </c>
      <c r="H216" s="24">
        <f t="shared" si="22"/>
        <v>0</v>
      </c>
      <c r="I216" s="16" t="s">
        <v>353</v>
      </c>
      <c r="L216" s="7"/>
      <c r="M216" s="7"/>
      <c r="N216" s="7"/>
      <c r="O216" s="7"/>
      <c r="P216" s="7"/>
      <c r="Q216" s="7"/>
    </row>
    <row r="217" spans="1:17" hidden="1" x14ac:dyDescent="0.25">
      <c r="A217" s="20" t="s">
        <v>14</v>
      </c>
      <c r="B217" s="25" t="s">
        <v>354</v>
      </c>
      <c r="C217" s="21" t="s">
        <v>219</v>
      </c>
      <c r="D217" s="21" t="s">
        <v>219</v>
      </c>
      <c r="E217" s="23">
        <v>7</v>
      </c>
      <c r="F217" s="23"/>
      <c r="G217" s="24">
        <f t="shared" si="28"/>
        <v>7</v>
      </c>
      <c r="H217" s="24">
        <f t="shared" si="22"/>
        <v>0</v>
      </c>
      <c r="I217" s="16" t="s">
        <v>54</v>
      </c>
      <c r="J217" s="59">
        <v>2022</v>
      </c>
      <c r="K217" s="5" t="s">
        <v>48</v>
      </c>
      <c r="L217" s="7"/>
      <c r="M217" s="7"/>
      <c r="N217" s="7"/>
      <c r="O217" s="7"/>
      <c r="P217" s="7"/>
      <c r="Q217" s="7"/>
    </row>
    <row r="218" spans="1:17" ht="31.2" hidden="1" x14ac:dyDescent="0.25">
      <c r="A218" s="20" t="s">
        <v>14</v>
      </c>
      <c r="B218" s="22" t="s">
        <v>355</v>
      </c>
      <c r="C218" s="21" t="s">
        <v>16</v>
      </c>
      <c r="D218" s="21" t="str">
        <f t="shared" si="29"/>
        <v>Hai Riêng</v>
      </c>
      <c r="E218" s="23">
        <v>1.6099999999999999</v>
      </c>
      <c r="F218" s="23"/>
      <c r="G218" s="24">
        <f t="shared" si="28"/>
        <v>1.6099999999999999</v>
      </c>
      <c r="H218" s="24">
        <f t="shared" si="22"/>
        <v>0</v>
      </c>
      <c r="I218" s="16"/>
      <c r="L218" s="7"/>
      <c r="M218" s="7"/>
      <c r="N218" s="7"/>
      <c r="O218" s="7"/>
      <c r="P218" s="7"/>
      <c r="Q218" s="7"/>
    </row>
    <row r="219" spans="1:17" hidden="1" x14ac:dyDescent="0.25">
      <c r="A219" s="20" t="s">
        <v>14</v>
      </c>
      <c r="B219" s="22" t="s">
        <v>356</v>
      </c>
      <c r="C219" s="21" t="s">
        <v>16</v>
      </c>
      <c r="D219" s="21" t="str">
        <f t="shared" si="29"/>
        <v>Hai Riêng</v>
      </c>
      <c r="E219" s="23">
        <v>0.2</v>
      </c>
      <c r="F219" s="23"/>
      <c r="G219" s="24">
        <f t="shared" si="28"/>
        <v>0.2</v>
      </c>
      <c r="H219" s="24">
        <f t="shared" si="22"/>
        <v>0</v>
      </c>
      <c r="I219" s="16"/>
      <c r="L219" s="7"/>
      <c r="M219" s="7"/>
      <c r="N219" s="7"/>
      <c r="O219" s="7"/>
      <c r="P219" s="7"/>
      <c r="Q219" s="7"/>
    </row>
    <row r="220" spans="1:17" hidden="1" x14ac:dyDescent="0.25">
      <c r="A220" s="20" t="s">
        <v>14</v>
      </c>
      <c r="B220" s="68" t="s">
        <v>357</v>
      </c>
      <c r="C220" s="21" t="s">
        <v>16</v>
      </c>
      <c r="D220" s="21" t="str">
        <f t="shared" si="29"/>
        <v>Hai Riêng</v>
      </c>
      <c r="E220" s="23">
        <v>1.64</v>
      </c>
      <c r="F220" s="23"/>
      <c r="G220" s="24">
        <f t="shared" si="28"/>
        <v>1.64</v>
      </c>
      <c r="H220" s="24">
        <f t="shared" si="22"/>
        <v>0</v>
      </c>
      <c r="I220" s="16"/>
      <c r="K220" s="5" t="s">
        <v>48</v>
      </c>
      <c r="L220" s="7"/>
      <c r="M220" s="7"/>
      <c r="N220" s="7"/>
      <c r="O220" s="7"/>
      <c r="P220" s="7"/>
      <c r="Q220" s="7"/>
    </row>
    <row r="221" spans="1:17" hidden="1" x14ac:dyDescent="0.25">
      <c r="A221" s="20" t="s">
        <v>14</v>
      </c>
      <c r="B221" s="22" t="s">
        <v>358</v>
      </c>
      <c r="C221" s="21" t="s">
        <v>16</v>
      </c>
      <c r="D221" s="21" t="str">
        <f t="shared" si="29"/>
        <v>Hai Riêng</v>
      </c>
      <c r="E221" s="23">
        <v>1.25</v>
      </c>
      <c r="F221" s="23"/>
      <c r="G221" s="24">
        <f t="shared" si="28"/>
        <v>1.25</v>
      </c>
      <c r="H221" s="24">
        <f t="shared" ref="H221:H284" si="30">G221-E221</f>
        <v>0</v>
      </c>
      <c r="I221" s="16"/>
      <c r="K221" s="5" t="s">
        <v>48</v>
      </c>
      <c r="L221" s="7"/>
      <c r="M221" s="7"/>
      <c r="N221" s="7"/>
      <c r="O221" s="7"/>
      <c r="P221" s="7"/>
      <c r="Q221" s="7"/>
    </row>
    <row r="222" spans="1:17" hidden="1" x14ac:dyDescent="0.25">
      <c r="A222" s="20" t="s">
        <v>14</v>
      </c>
      <c r="B222" s="25" t="s">
        <v>359</v>
      </c>
      <c r="C222" s="21" t="s">
        <v>16</v>
      </c>
      <c r="D222" s="21" t="str">
        <f t="shared" si="29"/>
        <v>Hai Riêng</v>
      </c>
      <c r="E222" s="23">
        <v>1.6</v>
      </c>
      <c r="F222" s="23"/>
      <c r="G222" s="24">
        <f t="shared" si="28"/>
        <v>1.6</v>
      </c>
      <c r="H222" s="24">
        <f t="shared" si="30"/>
        <v>0</v>
      </c>
      <c r="I222" s="16"/>
      <c r="J222" s="47">
        <v>2022</v>
      </c>
      <c r="K222" s="5" t="s">
        <v>48</v>
      </c>
      <c r="L222" s="7"/>
      <c r="M222" s="7"/>
      <c r="N222" s="7"/>
      <c r="O222" s="7"/>
      <c r="P222" s="7"/>
      <c r="Q222" s="7"/>
    </row>
    <row r="223" spans="1:17" hidden="1" x14ac:dyDescent="0.25">
      <c r="A223" s="20" t="s">
        <v>14</v>
      </c>
      <c r="B223" s="22" t="s">
        <v>360</v>
      </c>
      <c r="C223" s="21" t="s">
        <v>16</v>
      </c>
      <c r="D223" s="21" t="str">
        <f t="shared" si="29"/>
        <v>Hai Riêng</v>
      </c>
      <c r="E223" s="23">
        <v>10</v>
      </c>
      <c r="F223" s="23"/>
      <c r="G223" s="24">
        <f t="shared" si="28"/>
        <v>10</v>
      </c>
      <c r="H223" s="24">
        <f t="shared" si="30"/>
        <v>0</v>
      </c>
      <c r="I223" s="16"/>
      <c r="J223" s="4">
        <v>2023</v>
      </c>
      <c r="K223" s="5" t="s">
        <v>361</v>
      </c>
      <c r="L223" s="7"/>
      <c r="M223" s="7"/>
      <c r="N223" s="7"/>
      <c r="O223" s="7"/>
      <c r="P223" s="7"/>
      <c r="Q223" s="7"/>
    </row>
    <row r="224" spans="1:17" hidden="1" x14ac:dyDescent="0.25">
      <c r="A224" s="20" t="s">
        <v>14</v>
      </c>
      <c r="B224" s="22" t="s">
        <v>362</v>
      </c>
      <c r="C224" s="21" t="s">
        <v>18</v>
      </c>
      <c r="D224" s="21" t="str">
        <f t="shared" si="29"/>
        <v>Ea Lâm</v>
      </c>
      <c r="E224" s="23">
        <v>0.2</v>
      </c>
      <c r="F224" s="23"/>
      <c r="G224" s="24">
        <f t="shared" si="28"/>
        <v>0.2</v>
      </c>
      <c r="H224" s="24">
        <f t="shared" si="30"/>
        <v>0</v>
      </c>
      <c r="I224" s="16"/>
      <c r="L224" s="7"/>
      <c r="M224" s="7"/>
      <c r="N224" s="7"/>
      <c r="O224" s="7"/>
      <c r="P224" s="7"/>
      <c r="Q224" s="7"/>
    </row>
    <row r="225" spans="1:17" hidden="1" x14ac:dyDescent="0.25">
      <c r="A225" s="20" t="s">
        <v>14</v>
      </c>
      <c r="B225" s="22" t="s">
        <v>363</v>
      </c>
      <c r="C225" s="21" t="s">
        <v>18</v>
      </c>
      <c r="D225" s="21" t="str">
        <f t="shared" si="29"/>
        <v>Ea Lâm</v>
      </c>
      <c r="E225" s="23">
        <v>0.4</v>
      </c>
      <c r="F225" s="23"/>
      <c r="G225" s="24">
        <f t="shared" si="28"/>
        <v>0.4</v>
      </c>
      <c r="H225" s="24">
        <f t="shared" si="30"/>
        <v>0</v>
      </c>
      <c r="I225" s="16"/>
      <c r="L225" s="7"/>
      <c r="M225" s="7"/>
      <c r="N225" s="7"/>
      <c r="O225" s="7"/>
      <c r="P225" s="7"/>
      <c r="Q225" s="7"/>
    </row>
    <row r="226" spans="1:17" hidden="1" x14ac:dyDescent="0.25">
      <c r="A226" s="20" t="s">
        <v>14</v>
      </c>
      <c r="B226" s="27" t="s">
        <v>364</v>
      </c>
      <c r="C226" s="21" t="s">
        <v>18</v>
      </c>
      <c r="D226" s="21" t="str">
        <f t="shared" si="29"/>
        <v>Ea Lâm</v>
      </c>
      <c r="E226" s="23">
        <v>0.4</v>
      </c>
      <c r="F226" s="23"/>
      <c r="G226" s="24">
        <f t="shared" si="28"/>
        <v>0.4</v>
      </c>
      <c r="H226" s="24">
        <f t="shared" si="30"/>
        <v>0</v>
      </c>
      <c r="I226" s="16"/>
      <c r="L226" s="7"/>
      <c r="M226" s="7"/>
      <c r="N226" s="7"/>
      <c r="O226" s="7"/>
      <c r="P226" s="7"/>
      <c r="Q226" s="7"/>
    </row>
    <row r="227" spans="1:17" hidden="1" x14ac:dyDescent="0.25">
      <c r="A227" s="20" t="s">
        <v>14</v>
      </c>
      <c r="B227" s="37" t="s">
        <v>365</v>
      </c>
      <c r="C227" s="21" t="s">
        <v>18</v>
      </c>
      <c r="D227" s="21" t="str">
        <f t="shared" si="29"/>
        <v>Ea Lâm</v>
      </c>
      <c r="E227" s="23">
        <v>0.51</v>
      </c>
      <c r="F227" s="23"/>
      <c r="G227" s="24">
        <f t="shared" si="28"/>
        <v>0.51</v>
      </c>
      <c r="H227" s="24">
        <f t="shared" si="30"/>
        <v>0</v>
      </c>
      <c r="I227" s="16" t="s">
        <v>54</v>
      </c>
      <c r="J227" s="47">
        <v>2022</v>
      </c>
      <c r="L227" s="7"/>
      <c r="M227" s="7"/>
      <c r="N227" s="7"/>
      <c r="O227" s="7"/>
      <c r="P227" s="7"/>
      <c r="Q227" s="7"/>
    </row>
    <row r="228" spans="1:17" ht="31.2" hidden="1" x14ac:dyDescent="0.25">
      <c r="A228" s="20" t="s">
        <v>14</v>
      </c>
      <c r="B228" s="37" t="s">
        <v>366</v>
      </c>
      <c r="C228" s="21" t="s">
        <v>18</v>
      </c>
      <c r="D228" s="21" t="str">
        <f t="shared" si="29"/>
        <v>Ea Lâm</v>
      </c>
      <c r="E228" s="23">
        <v>1.84</v>
      </c>
      <c r="F228" s="23"/>
      <c r="G228" s="24">
        <f t="shared" si="28"/>
        <v>1.84</v>
      </c>
      <c r="H228" s="24">
        <f t="shared" si="30"/>
        <v>0</v>
      </c>
      <c r="I228" s="16" t="s">
        <v>54</v>
      </c>
      <c r="J228" s="47">
        <v>2022</v>
      </c>
      <c r="L228" s="7"/>
      <c r="M228" s="7"/>
      <c r="N228" s="7"/>
      <c r="O228" s="7"/>
      <c r="P228" s="7"/>
      <c r="Q228" s="7"/>
    </row>
    <row r="229" spans="1:17" ht="31.2" hidden="1" x14ac:dyDescent="0.25">
      <c r="A229" s="20" t="s">
        <v>14</v>
      </c>
      <c r="B229" s="22" t="s">
        <v>367</v>
      </c>
      <c r="C229" s="21" t="s">
        <v>18</v>
      </c>
      <c r="D229" s="21" t="str">
        <f t="shared" si="29"/>
        <v>Ea Lâm</v>
      </c>
      <c r="E229" s="23">
        <v>0.4</v>
      </c>
      <c r="F229" s="23"/>
      <c r="G229" s="24">
        <f t="shared" si="28"/>
        <v>0.4</v>
      </c>
      <c r="H229" s="24">
        <f t="shared" si="30"/>
        <v>0</v>
      </c>
      <c r="I229" s="16"/>
      <c r="J229" s="47">
        <v>2022</v>
      </c>
      <c r="L229" s="7"/>
      <c r="M229" s="7"/>
      <c r="N229" s="7"/>
      <c r="O229" s="7"/>
      <c r="P229" s="7"/>
      <c r="Q229" s="7"/>
    </row>
    <row r="230" spans="1:17" hidden="1" x14ac:dyDescent="0.25">
      <c r="A230" s="20" t="s">
        <v>14</v>
      </c>
      <c r="B230" s="37" t="s">
        <v>368</v>
      </c>
      <c r="C230" s="21" t="s">
        <v>18</v>
      </c>
      <c r="D230" s="21" t="str">
        <f t="shared" si="29"/>
        <v>Ea Lâm</v>
      </c>
      <c r="E230" s="23">
        <v>5.5</v>
      </c>
      <c r="F230" s="23"/>
      <c r="G230" s="24">
        <f t="shared" si="28"/>
        <v>5.5</v>
      </c>
      <c r="H230" s="24">
        <f t="shared" si="30"/>
        <v>0</v>
      </c>
      <c r="I230" s="16"/>
      <c r="L230" s="7"/>
      <c r="M230" s="7"/>
      <c r="N230" s="7"/>
      <c r="O230" s="7"/>
      <c r="P230" s="7"/>
      <c r="Q230" s="7"/>
    </row>
    <row r="231" spans="1:17" ht="31.2" hidden="1" x14ac:dyDescent="0.25">
      <c r="A231" s="20" t="s">
        <v>14</v>
      </c>
      <c r="B231" s="25" t="s">
        <v>369</v>
      </c>
      <c r="C231" s="21" t="s">
        <v>21</v>
      </c>
      <c r="D231" s="21" t="s">
        <v>21</v>
      </c>
      <c r="E231" s="23">
        <v>0.65</v>
      </c>
      <c r="F231" s="23"/>
      <c r="G231" s="24">
        <f t="shared" si="28"/>
        <v>0.65</v>
      </c>
      <c r="H231" s="24">
        <f t="shared" si="30"/>
        <v>0</v>
      </c>
      <c r="I231" s="16"/>
      <c r="J231" s="59">
        <v>2022</v>
      </c>
      <c r="L231" s="7"/>
      <c r="M231" s="7"/>
      <c r="N231" s="7"/>
      <c r="O231" s="7"/>
      <c r="P231" s="7"/>
      <c r="Q231" s="7"/>
    </row>
    <row r="232" spans="1:17" hidden="1" x14ac:dyDescent="0.25">
      <c r="A232" s="20" t="s">
        <v>14</v>
      </c>
      <c r="B232" s="22" t="s">
        <v>370</v>
      </c>
      <c r="C232" s="21" t="s">
        <v>21</v>
      </c>
      <c r="D232" s="21" t="s">
        <v>21</v>
      </c>
      <c r="E232" s="23">
        <v>0.6</v>
      </c>
      <c r="F232" s="23"/>
      <c r="G232" s="24">
        <f t="shared" si="28"/>
        <v>0.6</v>
      </c>
      <c r="H232" s="24">
        <f t="shared" si="30"/>
        <v>0</v>
      </c>
      <c r="I232" s="16"/>
      <c r="L232" s="7"/>
      <c r="M232" s="7"/>
      <c r="N232" s="7"/>
      <c r="O232" s="7"/>
      <c r="P232" s="7"/>
      <c r="Q232" s="7"/>
    </row>
    <row r="233" spans="1:17" hidden="1" x14ac:dyDescent="0.25">
      <c r="A233" s="20" t="s">
        <v>14</v>
      </c>
      <c r="B233" s="25" t="s">
        <v>371</v>
      </c>
      <c r="C233" s="21" t="s">
        <v>21</v>
      </c>
      <c r="D233" s="21" t="s">
        <v>21</v>
      </c>
      <c r="E233" s="23">
        <v>1.5</v>
      </c>
      <c r="F233" s="23"/>
      <c r="G233" s="24">
        <f t="shared" si="28"/>
        <v>1.5</v>
      </c>
      <c r="H233" s="24">
        <f t="shared" si="30"/>
        <v>0</v>
      </c>
      <c r="I233" s="16"/>
      <c r="L233" s="7"/>
      <c r="M233" s="7"/>
      <c r="N233" s="7"/>
      <c r="O233" s="7"/>
      <c r="P233" s="7"/>
      <c r="Q233" s="7"/>
    </row>
    <row r="234" spans="1:17" hidden="1" x14ac:dyDescent="0.25">
      <c r="A234" s="20" t="s">
        <v>14</v>
      </c>
      <c r="B234" s="25" t="s">
        <v>360</v>
      </c>
      <c r="C234" s="21" t="s">
        <v>21</v>
      </c>
      <c r="D234" s="21" t="s">
        <v>21</v>
      </c>
      <c r="E234" s="23">
        <v>8</v>
      </c>
      <c r="F234" s="23"/>
      <c r="G234" s="24">
        <f t="shared" si="28"/>
        <v>8</v>
      </c>
      <c r="H234" s="24">
        <f t="shared" si="30"/>
        <v>0</v>
      </c>
      <c r="I234" s="16"/>
      <c r="L234" s="7"/>
      <c r="M234" s="7"/>
      <c r="N234" s="7"/>
      <c r="O234" s="7"/>
      <c r="P234" s="7"/>
      <c r="Q234" s="7"/>
    </row>
    <row r="235" spans="1:17" hidden="1" x14ac:dyDescent="0.25">
      <c r="A235" s="20" t="s">
        <v>14</v>
      </c>
      <c r="B235" s="27" t="s">
        <v>372</v>
      </c>
      <c r="C235" s="21" t="s">
        <v>24</v>
      </c>
      <c r="D235" s="21" t="str">
        <f t="shared" si="29"/>
        <v>Ea Bá</v>
      </c>
      <c r="E235" s="23">
        <v>0.6</v>
      </c>
      <c r="F235" s="23"/>
      <c r="G235" s="24">
        <f t="shared" si="28"/>
        <v>0.6</v>
      </c>
      <c r="H235" s="24">
        <f t="shared" si="30"/>
        <v>0</v>
      </c>
      <c r="I235" s="16"/>
      <c r="L235" s="7"/>
      <c r="M235" s="7"/>
      <c r="N235" s="7"/>
      <c r="O235" s="7"/>
      <c r="P235" s="7"/>
      <c r="Q235" s="7"/>
    </row>
    <row r="236" spans="1:17" hidden="1" x14ac:dyDescent="0.25">
      <c r="A236" s="20" t="s">
        <v>14</v>
      </c>
      <c r="B236" s="27" t="s">
        <v>373</v>
      </c>
      <c r="C236" s="21" t="s">
        <v>24</v>
      </c>
      <c r="D236" s="21" t="str">
        <f t="shared" si="29"/>
        <v>Ea Bá</v>
      </c>
      <c r="E236" s="23">
        <v>0.8</v>
      </c>
      <c r="F236" s="23"/>
      <c r="G236" s="24">
        <f t="shared" si="28"/>
        <v>0.8</v>
      </c>
      <c r="H236" s="24">
        <f t="shared" si="30"/>
        <v>0</v>
      </c>
      <c r="I236" s="16"/>
      <c r="L236" s="7"/>
      <c r="M236" s="7"/>
      <c r="N236" s="7"/>
      <c r="O236" s="7"/>
      <c r="P236" s="7"/>
      <c r="Q236" s="7"/>
    </row>
    <row r="237" spans="1:17" hidden="1" x14ac:dyDescent="0.25">
      <c r="A237" s="20" t="s">
        <v>14</v>
      </c>
      <c r="B237" s="27" t="s">
        <v>374</v>
      </c>
      <c r="C237" s="21" t="s">
        <v>24</v>
      </c>
      <c r="D237" s="21" t="str">
        <f t="shared" si="29"/>
        <v>Ea Bá</v>
      </c>
      <c r="E237" s="23">
        <v>0.5</v>
      </c>
      <c r="F237" s="23"/>
      <c r="G237" s="24">
        <f t="shared" si="28"/>
        <v>0.5</v>
      </c>
      <c r="H237" s="24">
        <f t="shared" si="30"/>
        <v>0</v>
      </c>
      <c r="I237" s="16"/>
      <c r="L237" s="7"/>
      <c r="M237" s="7"/>
      <c r="N237" s="7"/>
      <c r="O237" s="7"/>
      <c r="P237" s="7"/>
      <c r="Q237" s="7"/>
    </row>
    <row r="238" spans="1:17" hidden="1" x14ac:dyDescent="0.25">
      <c r="A238" s="20" t="s">
        <v>14</v>
      </c>
      <c r="B238" s="27" t="s">
        <v>375</v>
      </c>
      <c r="C238" s="21" t="s">
        <v>24</v>
      </c>
      <c r="D238" s="21" t="str">
        <f t="shared" si="29"/>
        <v>Ea Bá</v>
      </c>
      <c r="E238" s="23">
        <v>0.23</v>
      </c>
      <c r="F238" s="23"/>
      <c r="G238" s="24">
        <f t="shared" si="28"/>
        <v>0.23</v>
      </c>
      <c r="H238" s="24">
        <f t="shared" si="30"/>
        <v>0</v>
      </c>
      <c r="I238" s="16"/>
      <c r="J238" s="69">
        <v>2023</v>
      </c>
      <c r="L238" s="7"/>
      <c r="M238" s="7"/>
      <c r="N238" s="7"/>
      <c r="O238" s="7"/>
      <c r="P238" s="7"/>
      <c r="Q238" s="7"/>
    </row>
    <row r="239" spans="1:17" hidden="1" x14ac:dyDescent="0.25">
      <c r="A239" s="20" t="s">
        <v>14</v>
      </c>
      <c r="B239" s="22" t="s">
        <v>376</v>
      </c>
      <c r="C239" s="21" t="s">
        <v>24</v>
      </c>
      <c r="D239" s="21" t="str">
        <f t="shared" si="29"/>
        <v>Ea Bá</v>
      </c>
      <c r="E239" s="23">
        <v>0.6</v>
      </c>
      <c r="F239" s="23"/>
      <c r="G239" s="24">
        <f t="shared" si="28"/>
        <v>0.6</v>
      </c>
      <c r="H239" s="24">
        <f t="shared" si="30"/>
        <v>0</v>
      </c>
      <c r="I239" s="16"/>
      <c r="L239" s="7"/>
      <c r="M239" s="7"/>
      <c r="N239" s="7"/>
      <c r="O239" s="7"/>
      <c r="P239" s="7"/>
      <c r="Q239" s="7"/>
    </row>
    <row r="240" spans="1:17" hidden="1" x14ac:dyDescent="0.25">
      <c r="A240" s="20" t="s">
        <v>14</v>
      </c>
      <c r="B240" s="27" t="s">
        <v>368</v>
      </c>
      <c r="C240" s="21" t="s">
        <v>24</v>
      </c>
      <c r="D240" s="21" t="str">
        <f t="shared" si="29"/>
        <v>Ea Bá</v>
      </c>
      <c r="E240" s="23">
        <v>5.9999999999999991</v>
      </c>
      <c r="F240" s="23"/>
      <c r="G240" s="24">
        <f t="shared" si="28"/>
        <v>5.9999999999999991</v>
      </c>
      <c r="H240" s="24">
        <f t="shared" si="30"/>
        <v>0</v>
      </c>
      <c r="I240" s="16"/>
      <c r="L240" s="7"/>
      <c r="M240" s="7"/>
      <c r="N240" s="7"/>
      <c r="O240" s="7"/>
      <c r="P240" s="7"/>
      <c r="Q240" s="7"/>
    </row>
    <row r="241" spans="1:17" ht="31.2" hidden="1" x14ac:dyDescent="0.25">
      <c r="A241" s="20" t="s">
        <v>14</v>
      </c>
      <c r="B241" s="27" t="s">
        <v>377</v>
      </c>
      <c r="C241" s="21" t="s">
        <v>26</v>
      </c>
      <c r="D241" s="21" t="str">
        <f t="shared" si="29"/>
        <v>Sơn Giang</v>
      </c>
      <c r="E241" s="23">
        <v>0.2</v>
      </c>
      <c r="F241" s="23"/>
      <c r="G241" s="24">
        <f t="shared" si="28"/>
        <v>0.2</v>
      </c>
      <c r="H241" s="24">
        <f t="shared" si="30"/>
        <v>0</v>
      </c>
      <c r="I241" s="50" t="s">
        <v>378</v>
      </c>
      <c r="J241" s="59">
        <v>2022</v>
      </c>
      <c r="L241" s="7"/>
      <c r="M241" s="7"/>
      <c r="N241" s="7"/>
      <c r="O241" s="7"/>
      <c r="P241" s="7"/>
      <c r="Q241" s="7"/>
    </row>
    <row r="242" spans="1:17" hidden="1" x14ac:dyDescent="0.25">
      <c r="A242" s="20" t="s">
        <v>14</v>
      </c>
      <c r="B242" s="27" t="s">
        <v>379</v>
      </c>
      <c r="C242" s="21" t="s">
        <v>26</v>
      </c>
      <c r="D242" s="21" t="str">
        <f t="shared" si="29"/>
        <v>Sơn Giang</v>
      </c>
      <c r="E242" s="23">
        <v>3.17</v>
      </c>
      <c r="F242" s="23"/>
      <c r="G242" s="24">
        <f t="shared" si="28"/>
        <v>3.17</v>
      </c>
      <c r="H242" s="24">
        <f t="shared" si="30"/>
        <v>0</v>
      </c>
      <c r="I242" s="16" t="s">
        <v>127</v>
      </c>
      <c r="L242" s="7"/>
      <c r="M242" s="7"/>
      <c r="N242" s="7"/>
      <c r="O242" s="7"/>
      <c r="P242" s="7"/>
      <c r="Q242" s="7"/>
    </row>
    <row r="243" spans="1:17" hidden="1" x14ac:dyDescent="0.25">
      <c r="A243" s="20" t="s">
        <v>14</v>
      </c>
      <c r="B243" s="27" t="s">
        <v>380</v>
      </c>
      <c r="C243" s="21" t="s">
        <v>26</v>
      </c>
      <c r="D243" s="21" t="str">
        <f t="shared" si="29"/>
        <v>Sơn Giang</v>
      </c>
      <c r="E243" s="23">
        <v>3</v>
      </c>
      <c r="F243" s="23"/>
      <c r="G243" s="24">
        <f t="shared" si="28"/>
        <v>3</v>
      </c>
      <c r="H243" s="24">
        <f t="shared" si="30"/>
        <v>0</v>
      </c>
      <c r="I243" s="16" t="s">
        <v>127</v>
      </c>
      <c r="L243" s="7"/>
      <c r="M243" s="7"/>
      <c r="N243" s="7"/>
      <c r="O243" s="7"/>
      <c r="P243" s="7"/>
      <c r="Q243" s="7"/>
    </row>
    <row r="244" spans="1:17" hidden="1" x14ac:dyDescent="0.25">
      <c r="A244" s="20" t="s">
        <v>14</v>
      </c>
      <c r="B244" s="27" t="s">
        <v>381</v>
      </c>
      <c r="C244" s="21" t="s">
        <v>26</v>
      </c>
      <c r="D244" s="21" t="str">
        <f t="shared" si="29"/>
        <v>Sơn Giang</v>
      </c>
      <c r="E244" s="23">
        <v>0.5</v>
      </c>
      <c r="F244" s="23"/>
      <c r="G244" s="24">
        <f t="shared" si="28"/>
        <v>0.5</v>
      </c>
      <c r="H244" s="24">
        <f t="shared" si="30"/>
        <v>0</v>
      </c>
      <c r="I244" s="16" t="s">
        <v>127</v>
      </c>
      <c r="L244" s="7"/>
      <c r="M244" s="7"/>
      <c r="N244" s="7"/>
      <c r="O244" s="7"/>
      <c r="P244" s="7"/>
      <c r="Q244" s="7"/>
    </row>
    <row r="245" spans="1:17" ht="31.2" hidden="1" x14ac:dyDescent="0.25">
      <c r="A245" s="20" t="s">
        <v>14</v>
      </c>
      <c r="B245" s="27" t="s">
        <v>382</v>
      </c>
      <c r="C245" s="21" t="s">
        <v>26</v>
      </c>
      <c r="D245" s="21" t="str">
        <f t="shared" si="29"/>
        <v>Sơn Giang</v>
      </c>
      <c r="E245" s="23">
        <v>2.4300000000000002</v>
      </c>
      <c r="F245" s="23"/>
      <c r="G245" s="24">
        <f t="shared" si="28"/>
        <v>2.4300000000000002</v>
      </c>
      <c r="H245" s="24">
        <f t="shared" si="30"/>
        <v>0</v>
      </c>
      <c r="I245" s="16" t="s">
        <v>383</v>
      </c>
      <c r="J245" s="59">
        <v>2022</v>
      </c>
      <c r="L245" s="7"/>
      <c r="M245" s="7"/>
      <c r="N245" s="7"/>
      <c r="O245" s="7"/>
      <c r="P245" s="7"/>
      <c r="Q245" s="7"/>
    </row>
    <row r="246" spans="1:17" ht="31.2" hidden="1" x14ac:dyDescent="0.25">
      <c r="A246" s="20" t="s">
        <v>14</v>
      </c>
      <c r="B246" s="36" t="s">
        <v>384</v>
      </c>
      <c r="C246" s="21" t="s">
        <v>26</v>
      </c>
      <c r="D246" s="21" t="str">
        <f t="shared" si="29"/>
        <v>Sơn Giang</v>
      </c>
      <c r="E246" s="23">
        <v>0.53</v>
      </c>
      <c r="F246" s="23"/>
      <c r="G246" s="24">
        <f t="shared" si="28"/>
        <v>0.53</v>
      </c>
      <c r="H246" s="24">
        <f t="shared" si="30"/>
        <v>0</v>
      </c>
      <c r="I246" s="16" t="s">
        <v>385</v>
      </c>
      <c r="L246" s="7"/>
      <c r="M246" s="7"/>
      <c r="N246" s="7"/>
      <c r="O246" s="7"/>
      <c r="P246" s="7"/>
      <c r="Q246" s="7"/>
    </row>
    <row r="247" spans="1:17" hidden="1" x14ac:dyDescent="0.25">
      <c r="A247" s="20" t="s">
        <v>14</v>
      </c>
      <c r="B247" s="25" t="s">
        <v>386</v>
      </c>
      <c r="C247" s="21" t="s">
        <v>26</v>
      </c>
      <c r="D247" s="21" t="str">
        <f t="shared" si="29"/>
        <v>Sơn Giang</v>
      </c>
      <c r="E247" s="23">
        <v>0.8</v>
      </c>
      <c r="F247" s="23"/>
      <c r="G247" s="24">
        <f t="shared" si="28"/>
        <v>0.8</v>
      </c>
      <c r="H247" s="24">
        <f t="shared" si="30"/>
        <v>0</v>
      </c>
      <c r="I247" s="16" t="s">
        <v>127</v>
      </c>
      <c r="L247" s="7"/>
      <c r="M247" s="7"/>
      <c r="N247" s="7"/>
      <c r="O247" s="7"/>
      <c r="P247" s="7"/>
      <c r="Q247" s="7"/>
    </row>
    <row r="248" spans="1:17" hidden="1" x14ac:dyDescent="0.25">
      <c r="A248" s="20" t="s">
        <v>14</v>
      </c>
      <c r="B248" s="22" t="s">
        <v>360</v>
      </c>
      <c r="C248" s="21" t="s">
        <v>26</v>
      </c>
      <c r="D248" s="21" t="str">
        <f t="shared" si="29"/>
        <v>Sơn Giang</v>
      </c>
      <c r="E248" s="23">
        <v>7.5</v>
      </c>
      <c r="F248" s="23"/>
      <c r="G248" s="24">
        <f t="shared" si="28"/>
        <v>7.5</v>
      </c>
      <c r="H248" s="24">
        <f t="shared" si="30"/>
        <v>0</v>
      </c>
      <c r="I248" s="16"/>
      <c r="L248" s="7"/>
      <c r="M248" s="7"/>
      <c r="N248" s="7"/>
      <c r="O248" s="7"/>
      <c r="P248" s="7"/>
      <c r="Q248" s="7"/>
    </row>
    <row r="249" spans="1:17" hidden="1" x14ac:dyDescent="0.25">
      <c r="A249" s="20" t="s">
        <v>14</v>
      </c>
      <c r="B249" s="22" t="s">
        <v>387</v>
      </c>
      <c r="C249" s="21" t="s">
        <v>28</v>
      </c>
      <c r="D249" s="21" t="s">
        <v>28</v>
      </c>
      <c r="E249" s="23">
        <v>0.3</v>
      </c>
      <c r="F249" s="23"/>
      <c r="G249" s="24">
        <f t="shared" si="28"/>
        <v>0.3</v>
      </c>
      <c r="H249" s="24">
        <f t="shared" si="30"/>
        <v>0</v>
      </c>
      <c r="I249" s="16"/>
      <c r="L249" s="7"/>
      <c r="M249" s="7"/>
      <c r="N249" s="7"/>
      <c r="O249" s="7"/>
      <c r="P249" s="7"/>
      <c r="Q249" s="7"/>
    </row>
    <row r="250" spans="1:17" hidden="1" x14ac:dyDescent="0.25">
      <c r="A250" s="20" t="s">
        <v>14</v>
      </c>
      <c r="B250" s="22" t="s">
        <v>388</v>
      </c>
      <c r="C250" s="21" t="s">
        <v>28</v>
      </c>
      <c r="D250" s="21" t="s">
        <v>28</v>
      </c>
      <c r="E250" s="23">
        <v>0.42</v>
      </c>
      <c r="F250" s="23"/>
      <c r="G250" s="24">
        <f t="shared" si="28"/>
        <v>0.42</v>
      </c>
      <c r="H250" s="24">
        <f t="shared" si="30"/>
        <v>0</v>
      </c>
      <c r="I250" s="16"/>
      <c r="L250" s="7"/>
      <c r="M250" s="7"/>
      <c r="N250" s="7"/>
      <c r="O250" s="7"/>
      <c r="P250" s="7"/>
      <c r="Q250" s="7"/>
    </row>
    <row r="251" spans="1:17" hidden="1" x14ac:dyDescent="0.25">
      <c r="A251" s="20" t="s">
        <v>14</v>
      </c>
      <c r="B251" s="22" t="s">
        <v>389</v>
      </c>
      <c r="C251" s="21" t="s">
        <v>28</v>
      </c>
      <c r="D251" s="21" t="s">
        <v>28</v>
      </c>
      <c r="E251" s="23">
        <v>0.7</v>
      </c>
      <c r="F251" s="23"/>
      <c r="G251" s="24">
        <f t="shared" si="28"/>
        <v>0.7</v>
      </c>
      <c r="H251" s="24">
        <f t="shared" si="30"/>
        <v>0</v>
      </c>
      <c r="I251" s="16"/>
      <c r="L251" s="7"/>
      <c r="M251" s="7"/>
      <c r="N251" s="7"/>
      <c r="O251" s="7"/>
      <c r="P251" s="7"/>
      <c r="Q251" s="7"/>
    </row>
    <row r="252" spans="1:17" hidden="1" x14ac:dyDescent="0.25">
      <c r="A252" s="20" t="s">
        <v>14</v>
      </c>
      <c r="B252" s="27" t="s">
        <v>390</v>
      </c>
      <c r="C252" s="21" t="s">
        <v>28</v>
      </c>
      <c r="D252" s="21" t="s">
        <v>28</v>
      </c>
      <c r="E252" s="23">
        <v>1.1000000000000001</v>
      </c>
      <c r="F252" s="23"/>
      <c r="G252" s="24">
        <f t="shared" si="28"/>
        <v>1.1000000000000001</v>
      </c>
      <c r="H252" s="24">
        <f t="shared" si="30"/>
        <v>0</v>
      </c>
      <c r="I252" s="16"/>
      <c r="J252" s="59">
        <v>2022</v>
      </c>
      <c r="L252" s="7"/>
      <c r="M252" s="7"/>
      <c r="N252" s="7"/>
      <c r="O252" s="7"/>
      <c r="P252" s="7"/>
      <c r="Q252" s="7"/>
    </row>
    <row r="253" spans="1:17" hidden="1" x14ac:dyDescent="0.25">
      <c r="A253" s="20" t="s">
        <v>14</v>
      </c>
      <c r="B253" s="27" t="s">
        <v>391</v>
      </c>
      <c r="C253" s="21" t="s">
        <v>28</v>
      </c>
      <c r="D253" s="21" t="s">
        <v>28</v>
      </c>
      <c r="E253" s="23">
        <v>0.35</v>
      </c>
      <c r="F253" s="23"/>
      <c r="G253" s="24">
        <f t="shared" si="28"/>
        <v>0.35</v>
      </c>
      <c r="H253" s="24">
        <f t="shared" si="30"/>
        <v>0</v>
      </c>
      <c r="I253" s="16"/>
      <c r="L253" s="7"/>
      <c r="M253" s="7"/>
      <c r="N253" s="7"/>
      <c r="O253" s="7"/>
      <c r="P253" s="7"/>
      <c r="Q253" s="7"/>
    </row>
    <row r="254" spans="1:17" hidden="1" x14ac:dyDescent="0.25">
      <c r="A254" s="20" t="s">
        <v>14</v>
      </c>
      <c r="B254" s="27" t="s">
        <v>392</v>
      </c>
      <c r="C254" s="21" t="s">
        <v>28</v>
      </c>
      <c r="D254" s="21" t="s">
        <v>28</v>
      </c>
      <c r="E254" s="23">
        <v>0.18</v>
      </c>
      <c r="F254" s="23"/>
      <c r="G254" s="24">
        <f t="shared" si="28"/>
        <v>0.18</v>
      </c>
      <c r="H254" s="24">
        <f t="shared" si="30"/>
        <v>0</v>
      </c>
      <c r="I254" s="16"/>
      <c r="L254" s="7"/>
      <c r="M254" s="7"/>
      <c r="N254" s="7"/>
      <c r="O254" s="7"/>
      <c r="P254" s="7"/>
      <c r="Q254" s="7"/>
    </row>
    <row r="255" spans="1:17" hidden="1" x14ac:dyDescent="0.25">
      <c r="A255" s="20" t="s">
        <v>14</v>
      </c>
      <c r="B255" s="25" t="s">
        <v>393</v>
      </c>
      <c r="C255" s="21" t="s">
        <v>28</v>
      </c>
      <c r="D255" s="21" t="s">
        <v>28</v>
      </c>
      <c r="E255" s="23">
        <v>0.62</v>
      </c>
      <c r="F255" s="23"/>
      <c r="G255" s="24">
        <f t="shared" si="28"/>
        <v>0.62</v>
      </c>
      <c r="H255" s="24">
        <f t="shared" si="30"/>
        <v>0</v>
      </c>
      <c r="I255" s="16"/>
      <c r="L255" s="7"/>
      <c r="M255" s="7"/>
      <c r="N255" s="7"/>
      <c r="O255" s="7"/>
      <c r="P255" s="7"/>
      <c r="Q255" s="7"/>
    </row>
    <row r="256" spans="1:17" hidden="1" x14ac:dyDescent="0.25">
      <c r="A256" s="20" t="s">
        <v>14</v>
      </c>
      <c r="B256" s="22" t="s">
        <v>394</v>
      </c>
      <c r="C256" s="21" t="s">
        <v>28</v>
      </c>
      <c r="D256" s="21" t="s">
        <v>28</v>
      </c>
      <c r="E256" s="23">
        <v>1.1499999999999999</v>
      </c>
      <c r="F256" s="23"/>
      <c r="G256" s="24">
        <f t="shared" si="28"/>
        <v>1.1499999999999999</v>
      </c>
      <c r="H256" s="24">
        <f t="shared" si="30"/>
        <v>0</v>
      </c>
      <c r="I256" s="16"/>
      <c r="K256" s="5" t="s">
        <v>48</v>
      </c>
      <c r="L256" s="7"/>
      <c r="M256" s="7"/>
      <c r="N256" s="7"/>
      <c r="O256" s="7"/>
      <c r="P256" s="7"/>
      <c r="Q256" s="7"/>
    </row>
    <row r="257" spans="1:17" hidden="1" x14ac:dyDescent="0.25">
      <c r="A257" s="20" t="s">
        <v>14</v>
      </c>
      <c r="B257" s="25" t="s">
        <v>368</v>
      </c>
      <c r="C257" s="21" t="s">
        <v>28</v>
      </c>
      <c r="D257" s="21" t="s">
        <v>28</v>
      </c>
      <c r="E257" s="23">
        <v>8.2999999999999989</v>
      </c>
      <c r="F257" s="23"/>
      <c r="G257" s="24">
        <f t="shared" si="28"/>
        <v>8.2999999999999989</v>
      </c>
      <c r="H257" s="24">
        <f t="shared" si="30"/>
        <v>0</v>
      </c>
      <c r="I257" s="16"/>
      <c r="L257" s="7"/>
      <c r="M257" s="7"/>
      <c r="N257" s="7"/>
      <c r="O257" s="7"/>
      <c r="P257" s="7"/>
      <c r="Q257" s="7"/>
    </row>
    <row r="258" spans="1:17" hidden="1" x14ac:dyDescent="0.25">
      <c r="A258" s="20" t="s">
        <v>14</v>
      </c>
      <c r="B258" s="25" t="s">
        <v>395</v>
      </c>
      <c r="C258" s="21" t="s">
        <v>53</v>
      </c>
      <c r="D258" s="21" t="str">
        <f t="shared" si="29"/>
        <v>Ea Bar</v>
      </c>
      <c r="E258" s="23">
        <v>1.03</v>
      </c>
      <c r="F258" s="23"/>
      <c r="G258" s="24">
        <f t="shared" si="28"/>
        <v>1.03</v>
      </c>
      <c r="H258" s="24">
        <f t="shared" si="30"/>
        <v>0</v>
      </c>
      <c r="I258" s="16"/>
      <c r="L258" s="7"/>
      <c r="M258" s="7"/>
      <c r="N258" s="7"/>
      <c r="O258" s="7"/>
      <c r="P258" s="7"/>
      <c r="Q258" s="7"/>
    </row>
    <row r="259" spans="1:17" hidden="1" x14ac:dyDescent="0.25">
      <c r="A259" s="20" t="s">
        <v>14</v>
      </c>
      <c r="B259" s="25" t="s">
        <v>396</v>
      </c>
      <c r="C259" s="21" t="s">
        <v>53</v>
      </c>
      <c r="D259" s="21" t="str">
        <f t="shared" si="29"/>
        <v>Ea Bar</v>
      </c>
      <c r="E259" s="23">
        <v>0.32</v>
      </c>
      <c r="F259" s="23"/>
      <c r="G259" s="24">
        <f t="shared" si="28"/>
        <v>0.32</v>
      </c>
      <c r="H259" s="24">
        <f t="shared" si="30"/>
        <v>0</v>
      </c>
      <c r="I259" s="16"/>
      <c r="L259" s="7"/>
      <c r="M259" s="7"/>
      <c r="N259" s="7"/>
      <c r="O259" s="7"/>
      <c r="P259" s="7"/>
      <c r="Q259" s="7"/>
    </row>
    <row r="260" spans="1:17" hidden="1" x14ac:dyDescent="0.25">
      <c r="A260" s="20" t="s">
        <v>14</v>
      </c>
      <c r="B260" s="25" t="s">
        <v>397</v>
      </c>
      <c r="C260" s="21" t="s">
        <v>53</v>
      </c>
      <c r="D260" s="21" t="str">
        <f t="shared" si="29"/>
        <v>Ea Bar</v>
      </c>
      <c r="E260" s="23">
        <v>0.15000000000000002</v>
      </c>
      <c r="F260" s="23"/>
      <c r="G260" s="24">
        <f t="shared" si="28"/>
        <v>0.15000000000000002</v>
      </c>
      <c r="H260" s="24">
        <f t="shared" si="30"/>
        <v>0</v>
      </c>
      <c r="I260" s="16"/>
      <c r="L260" s="7"/>
      <c r="M260" s="7"/>
      <c r="N260" s="7"/>
      <c r="O260" s="7"/>
      <c r="P260" s="7"/>
      <c r="Q260" s="7"/>
    </row>
    <row r="261" spans="1:17" hidden="1" x14ac:dyDescent="0.25">
      <c r="A261" s="20" t="s">
        <v>14</v>
      </c>
      <c r="B261" s="25" t="s">
        <v>398</v>
      </c>
      <c r="C261" s="21" t="s">
        <v>53</v>
      </c>
      <c r="D261" s="21" t="str">
        <f t="shared" si="29"/>
        <v>Ea Bar</v>
      </c>
      <c r="E261" s="23">
        <v>0.52</v>
      </c>
      <c r="F261" s="23"/>
      <c r="G261" s="24">
        <f t="shared" si="28"/>
        <v>0.52</v>
      </c>
      <c r="H261" s="24">
        <f t="shared" si="30"/>
        <v>0</v>
      </c>
      <c r="I261" s="16"/>
      <c r="L261" s="7"/>
      <c r="M261" s="7"/>
      <c r="N261" s="7"/>
      <c r="O261" s="7"/>
      <c r="P261" s="7"/>
      <c r="Q261" s="7"/>
    </row>
    <row r="262" spans="1:17" hidden="1" x14ac:dyDescent="0.25">
      <c r="A262" s="20" t="s">
        <v>14</v>
      </c>
      <c r="B262" s="25" t="s">
        <v>399</v>
      </c>
      <c r="C262" s="21" t="s">
        <v>53</v>
      </c>
      <c r="D262" s="21" t="str">
        <f t="shared" si="29"/>
        <v>Ea Bar</v>
      </c>
      <c r="E262" s="23">
        <v>0.76</v>
      </c>
      <c r="F262" s="23"/>
      <c r="G262" s="24">
        <f t="shared" si="28"/>
        <v>0.76</v>
      </c>
      <c r="H262" s="24">
        <f t="shared" si="30"/>
        <v>0</v>
      </c>
      <c r="I262" s="16"/>
      <c r="L262" s="7"/>
      <c r="M262" s="7"/>
      <c r="N262" s="7"/>
      <c r="O262" s="7"/>
      <c r="P262" s="7"/>
      <c r="Q262" s="7"/>
    </row>
    <row r="263" spans="1:17" hidden="1" x14ac:dyDescent="0.25">
      <c r="A263" s="20" t="s">
        <v>14</v>
      </c>
      <c r="B263" s="25" t="s">
        <v>400</v>
      </c>
      <c r="C263" s="21" t="s">
        <v>53</v>
      </c>
      <c r="D263" s="21" t="str">
        <f t="shared" si="29"/>
        <v>Ea Bar</v>
      </c>
      <c r="E263" s="23">
        <v>0.24</v>
      </c>
      <c r="F263" s="23"/>
      <c r="G263" s="24">
        <f t="shared" si="28"/>
        <v>0.24</v>
      </c>
      <c r="H263" s="24">
        <f t="shared" si="30"/>
        <v>0</v>
      </c>
      <c r="I263" s="16"/>
      <c r="L263" s="7"/>
      <c r="M263" s="7"/>
      <c r="N263" s="7"/>
      <c r="O263" s="7"/>
      <c r="P263" s="7"/>
      <c r="Q263" s="7"/>
    </row>
    <row r="264" spans="1:17" hidden="1" x14ac:dyDescent="0.25">
      <c r="A264" s="20" t="s">
        <v>14</v>
      </c>
      <c r="B264" s="25" t="s">
        <v>401</v>
      </c>
      <c r="C264" s="21" t="s">
        <v>53</v>
      </c>
      <c r="D264" s="21" t="str">
        <f t="shared" si="29"/>
        <v>Ea Bar</v>
      </c>
      <c r="E264" s="23">
        <v>0.2</v>
      </c>
      <c r="F264" s="23"/>
      <c r="G264" s="24">
        <f t="shared" si="28"/>
        <v>0.2</v>
      </c>
      <c r="H264" s="24">
        <f t="shared" si="30"/>
        <v>0</v>
      </c>
      <c r="I264" s="16"/>
      <c r="L264" s="7"/>
      <c r="M264" s="7"/>
      <c r="N264" s="7"/>
      <c r="O264" s="7"/>
      <c r="P264" s="7"/>
      <c r="Q264" s="7"/>
    </row>
    <row r="265" spans="1:17" hidden="1" x14ac:dyDescent="0.25">
      <c r="A265" s="20" t="s">
        <v>14</v>
      </c>
      <c r="B265" s="25" t="s">
        <v>402</v>
      </c>
      <c r="C265" s="21" t="s">
        <v>53</v>
      </c>
      <c r="D265" s="21" t="str">
        <f t="shared" si="29"/>
        <v>Ea Bar</v>
      </c>
      <c r="E265" s="23">
        <v>0.36</v>
      </c>
      <c r="F265" s="23"/>
      <c r="G265" s="24">
        <f t="shared" si="28"/>
        <v>0.36</v>
      </c>
      <c r="H265" s="24">
        <f t="shared" si="30"/>
        <v>0</v>
      </c>
      <c r="I265" s="16"/>
      <c r="L265" s="7"/>
      <c r="M265" s="7"/>
      <c r="N265" s="7"/>
      <c r="O265" s="7"/>
      <c r="P265" s="7"/>
      <c r="Q265" s="7"/>
    </row>
    <row r="266" spans="1:17" hidden="1" x14ac:dyDescent="0.25">
      <c r="A266" s="20" t="s">
        <v>14</v>
      </c>
      <c r="B266" s="25" t="s">
        <v>403</v>
      </c>
      <c r="C266" s="21" t="s">
        <v>53</v>
      </c>
      <c r="D266" s="21" t="str">
        <f t="shared" si="29"/>
        <v>Ea Bar</v>
      </c>
      <c r="E266" s="23">
        <v>0.6</v>
      </c>
      <c r="F266" s="23"/>
      <c r="G266" s="24">
        <f t="shared" si="28"/>
        <v>0.6</v>
      </c>
      <c r="H266" s="24">
        <f t="shared" si="30"/>
        <v>0</v>
      </c>
      <c r="I266" s="16"/>
      <c r="L266" s="7"/>
      <c r="M266" s="7"/>
      <c r="N266" s="7"/>
      <c r="O266" s="7"/>
      <c r="P266" s="7"/>
      <c r="Q266" s="7"/>
    </row>
    <row r="267" spans="1:17" hidden="1" x14ac:dyDescent="0.25">
      <c r="A267" s="20" t="s">
        <v>14</v>
      </c>
      <c r="B267" s="22" t="s">
        <v>404</v>
      </c>
      <c r="C267" s="21" t="s">
        <v>53</v>
      </c>
      <c r="D267" s="21" t="str">
        <f t="shared" si="29"/>
        <v>Ea Bar</v>
      </c>
      <c r="E267" s="23">
        <v>6</v>
      </c>
      <c r="F267" s="23"/>
      <c r="G267" s="24">
        <f t="shared" si="28"/>
        <v>6</v>
      </c>
      <c r="H267" s="24">
        <f t="shared" si="30"/>
        <v>0</v>
      </c>
      <c r="I267" s="16"/>
    </row>
    <row r="268" spans="1:17" hidden="1" x14ac:dyDescent="0.25">
      <c r="A268" s="20" t="s">
        <v>14</v>
      </c>
      <c r="B268" s="25" t="s">
        <v>389</v>
      </c>
      <c r="C268" s="21" t="s">
        <v>53</v>
      </c>
      <c r="D268" s="21" t="str">
        <f t="shared" si="29"/>
        <v>Ea Bar</v>
      </c>
      <c r="E268" s="23">
        <v>4</v>
      </c>
      <c r="F268" s="23"/>
      <c r="G268" s="24">
        <f t="shared" si="28"/>
        <v>4</v>
      </c>
      <c r="H268" s="24">
        <f t="shared" si="30"/>
        <v>0</v>
      </c>
      <c r="I268" s="16"/>
    </row>
    <row r="269" spans="1:17" hidden="1" x14ac:dyDescent="0.25">
      <c r="A269" s="20" t="s">
        <v>14</v>
      </c>
      <c r="B269" s="27" t="s">
        <v>360</v>
      </c>
      <c r="C269" s="21" t="s">
        <v>53</v>
      </c>
      <c r="D269" s="21" t="str">
        <f t="shared" si="29"/>
        <v>Ea Bar</v>
      </c>
      <c r="E269" s="23">
        <v>5</v>
      </c>
      <c r="F269" s="23"/>
      <c r="G269" s="24">
        <f t="shared" si="28"/>
        <v>5</v>
      </c>
      <c r="H269" s="24">
        <f t="shared" si="30"/>
        <v>0</v>
      </c>
      <c r="I269" s="16"/>
    </row>
    <row r="270" spans="1:17" hidden="1" x14ac:dyDescent="0.25">
      <c r="A270" s="20" t="s">
        <v>14</v>
      </c>
      <c r="B270" s="27" t="s">
        <v>405</v>
      </c>
      <c r="C270" s="21" t="s">
        <v>30</v>
      </c>
      <c r="D270" s="21" t="str">
        <f t="shared" si="29"/>
        <v>Ea Trol</v>
      </c>
      <c r="E270" s="23">
        <v>0.8</v>
      </c>
      <c r="F270" s="23"/>
      <c r="G270" s="24">
        <f t="shared" si="28"/>
        <v>0.8</v>
      </c>
      <c r="H270" s="24">
        <f t="shared" si="30"/>
        <v>0</v>
      </c>
      <c r="I270" s="16" t="s">
        <v>54</v>
      </c>
      <c r="J270" s="59">
        <v>2022</v>
      </c>
    </row>
    <row r="271" spans="1:17" hidden="1" x14ac:dyDescent="0.25">
      <c r="A271" s="20" t="s">
        <v>14</v>
      </c>
      <c r="B271" s="22" t="s">
        <v>406</v>
      </c>
      <c r="C271" s="21" t="s">
        <v>30</v>
      </c>
      <c r="D271" s="21" t="str">
        <f t="shared" si="29"/>
        <v>Ea Trol</v>
      </c>
      <c r="E271" s="23">
        <v>0.55000000000000004</v>
      </c>
      <c r="F271" s="23"/>
      <c r="G271" s="24">
        <f t="shared" ref="G271:G328" si="31">E271</f>
        <v>0.55000000000000004</v>
      </c>
      <c r="H271" s="24">
        <f t="shared" si="30"/>
        <v>0</v>
      </c>
      <c r="I271" s="16" t="s">
        <v>54</v>
      </c>
      <c r="J271" s="59">
        <v>2022</v>
      </c>
    </row>
    <row r="272" spans="1:17" hidden="1" x14ac:dyDescent="0.25">
      <c r="A272" s="20" t="s">
        <v>14</v>
      </c>
      <c r="B272" s="22" t="s">
        <v>407</v>
      </c>
      <c r="C272" s="21" t="s">
        <v>30</v>
      </c>
      <c r="D272" s="21" t="str">
        <f t="shared" si="29"/>
        <v>Ea Trol</v>
      </c>
      <c r="E272" s="23">
        <v>0.4</v>
      </c>
      <c r="F272" s="23"/>
      <c r="G272" s="24">
        <f t="shared" si="31"/>
        <v>0.4</v>
      </c>
      <c r="H272" s="24">
        <f t="shared" si="30"/>
        <v>0</v>
      </c>
      <c r="I272" s="16" t="s">
        <v>54</v>
      </c>
      <c r="K272" s="5">
        <v>2023</v>
      </c>
    </row>
    <row r="273" spans="1:17" hidden="1" x14ac:dyDescent="0.25">
      <c r="A273" s="20" t="s">
        <v>14</v>
      </c>
      <c r="B273" s="22" t="s">
        <v>408</v>
      </c>
      <c r="C273" s="21" t="s">
        <v>30</v>
      </c>
      <c r="D273" s="21" t="str">
        <f t="shared" ref="D273:D337" si="32">RIGHT(C273,9)</f>
        <v>Ea Trol</v>
      </c>
      <c r="E273" s="23">
        <v>0.32</v>
      </c>
      <c r="F273" s="23"/>
      <c r="G273" s="24">
        <f t="shared" si="31"/>
        <v>0.32</v>
      </c>
      <c r="H273" s="24">
        <f t="shared" si="30"/>
        <v>0</v>
      </c>
      <c r="I273" s="16"/>
    </row>
    <row r="274" spans="1:17" hidden="1" x14ac:dyDescent="0.25">
      <c r="A274" s="20" t="s">
        <v>14</v>
      </c>
      <c r="B274" s="22" t="s">
        <v>409</v>
      </c>
      <c r="C274" s="21" t="s">
        <v>30</v>
      </c>
      <c r="D274" s="21" t="str">
        <f t="shared" si="32"/>
        <v>Ea Trol</v>
      </c>
      <c r="E274" s="23">
        <v>0.45</v>
      </c>
      <c r="F274" s="23"/>
      <c r="G274" s="24">
        <f t="shared" si="31"/>
        <v>0.45</v>
      </c>
      <c r="H274" s="24">
        <f t="shared" si="30"/>
        <v>0</v>
      </c>
      <c r="I274" s="16"/>
    </row>
    <row r="275" spans="1:17" hidden="1" x14ac:dyDescent="0.25">
      <c r="A275" s="20" t="s">
        <v>14</v>
      </c>
      <c r="B275" s="22" t="s">
        <v>410</v>
      </c>
      <c r="C275" s="21" t="s">
        <v>30</v>
      </c>
      <c r="D275" s="21" t="str">
        <f t="shared" si="32"/>
        <v>Ea Trol</v>
      </c>
      <c r="E275" s="23">
        <v>0.8</v>
      </c>
      <c r="F275" s="23"/>
      <c r="G275" s="24">
        <f t="shared" si="31"/>
        <v>0.8</v>
      </c>
      <c r="H275" s="24">
        <f t="shared" si="30"/>
        <v>0</v>
      </c>
      <c r="I275" s="16"/>
    </row>
    <row r="276" spans="1:17" hidden="1" x14ac:dyDescent="0.25">
      <c r="A276" s="20" t="s">
        <v>14</v>
      </c>
      <c r="B276" s="25" t="s">
        <v>389</v>
      </c>
      <c r="C276" s="21" t="s">
        <v>30</v>
      </c>
      <c r="D276" s="21" t="str">
        <f t="shared" si="32"/>
        <v>Ea Trol</v>
      </c>
      <c r="E276" s="23">
        <v>1.76</v>
      </c>
      <c r="F276" s="23"/>
      <c r="G276" s="24">
        <f t="shared" si="31"/>
        <v>1.76</v>
      </c>
      <c r="H276" s="24">
        <f t="shared" si="30"/>
        <v>0</v>
      </c>
      <c r="I276" s="16"/>
    </row>
    <row r="277" spans="1:17" hidden="1" x14ac:dyDescent="0.25">
      <c r="A277" s="20" t="s">
        <v>14</v>
      </c>
      <c r="B277" s="22" t="s">
        <v>360</v>
      </c>
      <c r="C277" s="21" t="s">
        <v>30</v>
      </c>
      <c r="D277" s="21" t="str">
        <f t="shared" si="32"/>
        <v>Ea Trol</v>
      </c>
      <c r="E277" s="23">
        <v>7</v>
      </c>
      <c r="F277" s="23"/>
      <c r="G277" s="24">
        <f t="shared" si="31"/>
        <v>7</v>
      </c>
      <c r="H277" s="24">
        <f t="shared" si="30"/>
        <v>0</v>
      </c>
      <c r="I277" s="16"/>
      <c r="L277" s="7"/>
      <c r="M277" s="7"/>
      <c r="N277" s="7"/>
      <c r="O277" s="7"/>
      <c r="P277" s="7"/>
      <c r="Q277" s="7"/>
    </row>
    <row r="278" spans="1:17" hidden="1" x14ac:dyDescent="0.25">
      <c r="A278" s="20" t="s">
        <v>14</v>
      </c>
      <c r="B278" s="22" t="s">
        <v>411</v>
      </c>
      <c r="C278" s="21" t="s">
        <v>40</v>
      </c>
      <c r="D278" s="21" t="str">
        <f t="shared" si="32"/>
        <v>Sông Hinh</v>
      </c>
      <c r="E278" s="23">
        <v>4.2</v>
      </c>
      <c r="F278" s="23"/>
      <c r="G278" s="24">
        <f t="shared" si="31"/>
        <v>4.2</v>
      </c>
      <c r="H278" s="24">
        <f t="shared" si="30"/>
        <v>0</v>
      </c>
      <c r="I278" s="16"/>
      <c r="J278" s="69" t="s">
        <v>412</v>
      </c>
    </row>
    <row r="279" spans="1:17" hidden="1" x14ac:dyDescent="0.25">
      <c r="A279" s="20" t="s">
        <v>14</v>
      </c>
      <c r="B279" s="22" t="s">
        <v>413</v>
      </c>
      <c r="C279" s="21" t="s">
        <v>40</v>
      </c>
      <c r="D279" s="21" t="str">
        <f t="shared" si="32"/>
        <v>Sông Hinh</v>
      </c>
      <c r="E279" s="23">
        <v>0.42000000000000004</v>
      </c>
      <c r="F279" s="23"/>
      <c r="G279" s="24">
        <f t="shared" si="31"/>
        <v>0.42000000000000004</v>
      </c>
      <c r="H279" s="24">
        <f t="shared" si="30"/>
        <v>0</v>
      </c>
      <c r="I279" s="16"/>
    </row>
    <row r="280" spans="1:17" s="11" customFormat="1" hidden="1" x14ac:dyDescent="0.25">
      <c r="A280" s="20" t="s">
        <v>14</v>
      </c>
      <c r="B280" s="22" t="s">
        <v>414</v>
      </c>
      <c r="C280" s="21" t="s">
        <v>40</v>
      </c>
      <c r="D280" s="21" t="str">
        <f t="shared" si="32"/>
        <v>Sông Hinh</v>
      </c>
      <c r="E280" s="23">
        <v>0.45</v>
      </c>
      <c r="F280" s="23"/>
      <c r="G280" s="24">
        <f t="shared" si="31"/>
        <v>0.45</v>
      </c>
      <c r="H280" s="24">
        <f t="shared" si="30"/>
        <v>0</v>
      </c>
      <c r="I280" s="16"/>
      <c r="J280" s="8"/>
      <c r="K280" s="9"/>
      <c r="L280" s="10"/>
      <c r="M280" s="10"/>
      <c r="N280" s="10"/>
      <c r="O280" s="10"/>
      <c r="P280" s="10"/>
      <c r="Q280" s="10"/>
    </row>
    <row r="281" spans="1:17" hidden="1" x14ac:dyDescent="0.25">
      <c r="A281" s="20" t="s">
        <v>14</v>
      </c>
      <c r="B281" s="22" t="s">
        <v>415</v>
      </c>
      <c r="C281" s="21" t="s">
        <v>40</v>
      </c>
      <c r="D281" s="21" t="str">
        <f t="shared" si="32"/>
        <v>Sông Hinh</v>
      </c>
      <c r="E281" s="23">
        <v>0.16</v>
      </c>
      <c r="F281" s="23"/>
      <c r="G281" s="24">
        <f t="shared" si="31"/>
        <v>0.16</v>
      </c>
      <c r="H281" s="24">
        <f t="shared" si="30"/>
        <v>0</v>
      </c>
      <c r="I281" s="16"/>
      <c r="J281" s="69" t="s">
        <v>412</v>
      </c>
    </row>
    <row r="282" spans="1:17" hidden="1" x14ac:dyDescent="0.25">
      <c r="A282" s="20" t="s">
        <v>14</v>
      </c>
      <c r="B282" s="27" t="s">
        <v>416</v>
      </c>
      <c r="C282" s="21" t="s">
        <v>40</v>
      </c>
      <c r="D282" s="21" t="str">
        <f t="shared" si="32"/>
        <v>Sông Hinh</v>
      </c>
      <c r="E282" s="23">
        <v>2.8</v>
      </c>
      <c r="F282" s="23"/>
      <c r="G282" s="24">
        <f t="shared" si="31"/>
        <v>2.8</v>
      </c>
      <c r="H282" s="24">
        <f t="shared" si="30"/>
        <v>0</v>
      </c>
      <c r="I282" s="16"/>
    </row>
    <row r="283" spans="1:17" x14ac:dyDescent="0.25">
      <c r="A283" s="20" t="s">
        <v>14</v>
      </c>
      <c r="B283" s="27" t="s">
        <v>417</v>
      </c>
      <c r="C283" s="21" t="s">
        <v>418</v>
      </c>
      <c r="D283" s="21" t="s">
        <v>418</v>
      </c>
      <c r="E283" s="23">
        <v>11.42</v>
      </c>
      <c r="F283" s="23"/>
      <c r="G283" s="24">
        <f t="shared" si="31"/>
        <v>11.42</v>
      </c>
      <c r="H283" s="24">
        <f t="shared" si="30"/>
        <v>0</v>
      </c>
      <c r="I283" s="16"/>
    </row>
    <row r="284" spans="1:17" x14ac:dyDescent="0.25">
      <c r="A284" s="20" t="s">
        <v>14</v>
      </c>
      <c r="B284" s="27" t="s">
        <v>419</v>
      </c>
      <c r="C284" s="21" t="s">
        <v>97</v>
      </c>
      <c r="D284" s="21" t="str">
        <f t="shared" si="32"/>
        <v>Ea Ly</v>
      </c>
      <c r="E284" s="23">
        <v>0.15</v>
      </c>
      <c r="F284" s="23"/>
      <c r="G284" s="24">
        <f t="shared" si="31"/>
        <v>0.15</v>
      </c>
      <c r="H284" s="24">
        <f t="shared" si="30"/>
        <v>0</v>
      </c>
      <c r="I284" s="16"/>
      <c r="J284" s="59">
        <v>2022</v>
      </c>
    </row>
    <row r="285" spans="1:17" x14ac:dyDescent="0.25">
      <c r="A285" s="20" t="s">
        <v>14</v>
      </c>
      <c r="B285" s="51" t="s">
        <v>420</v>
      </c>
      <c r="C285" s="21" t="s">
        <v>97</v>
      </c>
      <c r="D285" s="21" t="str">
        <f t="shared" si="32"/>
        <v>Ea Ly</v>
      </c>
      <c r="E285" s="23">
        <v>17</v>
      </c>
      <c r="F285" s="23"/>
      <c r="G285" s="24">
        <f t="shared" si="31"/>
        <v>17</v>
      </c>
      <c r="H285" s="24">
        <f t="shared" ref="H285:H349" si="33">G285-E285</f>
        <v>0</v>
      </c>
      <c r="I285" s="16"/>
      <c r="L285" s="7"/>
      <c r="M285" s="7"/>
      <c r="N285" s="7"/>
      <c r="O285" s="7"/>
      <c r="P285" s="7"/>
      <c r="Q285" s="7"/>
    </row>
    <row r="286" spans="1:17" x14ac:dyDescent="0.25">
      <c r="A286" s="20" t="s">
        <v>14</v>
      </c>
      <c r="B286" s="27" t="s">
        <v>421</v>
      </c>
      <c r="C286" s="21" t="s">
        <v>97</v>
      </c>
      <c r="D286" s="21" t="str">
        <f t="shared" si="32"/>
        <v>Ea Ly</v>
      </c>
      <c r="E286" s="23">
        <v>0.68</v>
      </c>
      <c r="F286" s="23"/>
      <c r="G286" s="24">
        <f t="shared" si="31"/>
        <v>0.68</v>
      </c>
      <c r="H286" s="24">
        <f t="shared" si="33"/>
        <v>0</v>
      </c>
      <c r="I286" s="16" t="s">
        <v>74</v>
      </c>
      <c r="J286" s="59">
        <v>2022</v>
      </c>
      <c r="K286" s="5" t="s">
        <v>48</v>
      </c>
      <c r="L286" s="7"/>
      <c r="M286" s="7"/>
      <c r="N286" s="7"/>
      <c r="O286" s="7"/>
      <c r="P286" s="7"/>
      <c r="Q286" s="7"/>
    </row>
    <row r="287" spans="1:17" x14ac:dyDescent="0.25">
      <c r="A287" s="20" t="s">
        <v>14</v>
      </c>
      <c r="B287" s="51" t="s">
        <v>422</v>
      </c>
      <c r="C287" s="21" t="s">
        <v>97</v>
      </c>
      <c r="D287" s="21" t="str">
        <f t="shared" si="32"/>
        <v>Ea Ly</v>
      </c>
      <c r="E287" s="23">
        <v>3</v>
      </c>
      <c r="F287" s="23"/>
      <c r="G287" s="24">
        <f t="shared" si="31"/>
        <v>3</v>
      </c>
      <c r="H287" s="24">
        <f t="shared" si="33"/>
        <v>0</v>
      </c>
      <c r="I287" s="16"/>
      <c r="L287" s="7"/>
      <c r="M287" s="7"/>
      <c r="N287" s="7"/>
      <c r="O287" s="7"/>
      <c r="P287" s="7"/>
      <c r="Q287" s="7"/>
    </row>
    <row r="288" spans="1:17" ht="31.2" x14ac:dyDescent="0.25">
      <c r="A288" s="20" t="s">
        <v>14</v>
      </c>
      <c r="B288" s="27" t="s">
        <v>423</v>
      </c>
      <c r="C288" s="21" t="s">
        <v>97</v>
      </c>
      <c r="D288" s="21" t="str">
        <f t="shared" si="32"/>
        <v>Ea Ly</v>
      </c>
      <c r="E288" s="23">
        <v>1.6300000000000001</v>
      </c>
      <c r="F288" s="23"/>
      <c r="G288" s="24">
        <f t="shared" si="31"/>
        <v>1.6300000000000001</v>
      </c>
      <c r="H288" s="24">
        <f t="shared" si="33"/>
        <v>0</v>
      </c>
      <c r="I288" s="16"/>
      <c r="L288" s="7"/>
      <c r="M288" s="7"/>
      <c r="N288" s="7"/>
      <c r="O288" s="7"/>
      <c r="P288" s="7"/>
      <c r="Q288" s="7"/>
    </row>
    <row r="289" spans="1:17" x14ac:dyDescent="0.25">
      <c r="A289" s="20" t="s">
        <v>14</v>
      </c>
      <c r="B289" s="51" t="s">
        <v>424</v>
      </c>
      <c r="C289" s="21" t="s">
        <v>97</v>
      </c>
      <c r="D289" s="21" t="str">
        <f t="shared" si="32"/>
        <v>Ea Ly</v>
      </c>
      <c r="E289" s="23">
        <v>2</v>
      </c>
      <c r="F289" s="23"/>
      <c r="G289" s="24">
        <f t="shared" si="31"/>
        <v>2</v>
      </c>
      <c r="H289" s="24">
        <f t="shared" si="33"/>
        <v>0</v>
      </c>
      <c r="I289" s="16"/>
      <c r="L289" s="7"/>
      <c r="M289" s="7"/>
      <c r="N289" s="7"/>
      <c r="O289" s="7"/>
      <c r="P289" s="7"/>
      <c r="Q289" s="7"/>
    </row>
    <row r="290" spans="1:17" x14ac:dyDescent="0.25">
      <c r="A290" s="20" t="s">
        <v>14</v>
      </c>
      <c r="B290" s="27" t="s">
        <v>425</v>
      </c>
      <c r="C290" s="21" t="s">
        <v>97</v>
      </c>
      <c r="D290" s="21" t="str">
        <f t="shared" si="32"/>
        <v>Ea Ly</v>
      </c>
      <c r="E290" s="70">
        <v>0.56000000000000005</v>
      </c>
      <c r="F290" s="70"/>
      <c r="G290" s="24">
        <f t="shared" si="31"/>
        <v>0.56000000000000005</v>
      </c>
      <c r="H290" s="24">
        <f t="shared" si="33"/>
        <v>0</v>
      </c>
      <c r="I290" s="71"/>
      <c r="L290" s="7"/>
      <c r="M290" s="7"/>
      <c r="N290" s="7"/>
      <c r="O290" s="7"/>
      <c r="P290" s="7"/>
      <c r="Q290" s="7"/>
    </row>
    <row r="291" spans="1:17" x14ac:dyDescent="0.25">
      <c r="A291" s="20" t="s">
        <v>14</v>
      </c>
      <c r="B291" s="51" t="s">
        <v>426</v>
      </c>
      <c r="C291" s="21" t="s">
        <v>97</v>
      </c>
      <c r="D291" s="21" t="str">
        <f t="shared" si="32"/>
        <v>Ea Ly</v>
      </c>
      <c r="E291" s="70">
        <v>0.78</v>
      </c>
      <c r="F291" s="70"/>
      <c r="G291" s="24">
        <f t="shared" si="31"/>
        <v>0.78</v>
      </c>
      <c r="H291" s="24">
        <f t="shared" si="33"/>
        <v>0</v>
      </c>
      <c r="I291" s="71"/>
      <c r="L291" s="7"/>
      <c r="M291" s="7"/>
      <c r="N291" s="7"/>
      <c r="O291" s="7"/>
      <c r="P291" s="7"/>
      <c r="Q291" s="7"/>
    </row>
    <row r="292" spans="1:17" x14ac:dyDescent="0.25">
      <c r="A292" s="20" t="s">
        <v>14</v>
      </c>
      <c r="B292" s="51" t="s">
        <v>427</v>
      </c>
      <c r="C292" s="21" t="s">
        <v>97</v>
      </c>
      <c r="D292" s="21" t="str">
        <f t="shared" si="32"/>
        <v>Ea Ly</v>
      </c>
      <c r="E292" s="70">
        <v>0.31</v>
      </c>
      <c r="F292" s="70"/>
      <c r="G292" s="24">
        <f t="shared" si="31"/>
        <v>0.31</v>
      </c>
      <c r="H292" s="24">
        <f t="shared" si="33"/>
        <v>0</v>
      </c>
      <c r="I292" s="71"/>
      <c r="L292" s="7"/>
      <c r="M292" s="7"/>
      <c r="N292" s="7"/>
      <c r="O292" s="7"/>
      <c r="P292" s="7"/>
      <c r="Q292" s="7"/>
    </row>
    <row r="293" spans="1:17" x14ac:dyDescent="0.25">
      <c r="A293" s="20" t="s">
        <v>14</v>
      </c>
      <c r="B293" s="51" t="s">
        <v>428</v>
      </c>
      <c r="C293" s="21" t="s">
        <v>97</v>
      </c>
      <c r="D293" s="21" t="str">
        <f t="shared" si="32"/>
        <v>Ea Ly</v>
      </c>
      <c r="E293" s="70">
        <v>1.04</v>
      </c>
      <c r="F293" s="70"/>
      <c r="G293" s="24">
        <f t="shared" si="31"/>
        <v>1.04</v>
      </c>
      <c r="H293" s="24">
        <f t="shared" si="33"/>
        <v>0</v>
      </c>
      <c r="I293" s="71"/>
      <c r="L293" s="7"/>
      <c r="M293" s="7"/>
      <c r="N293" s="7"/>
      <c r="O293" s="7"/>
      <c r="P293" s="7"/>
      <c r="Q293" s="7"/>
    </row>
    <row r="294" spans="1:17" x14ac:dyDescent="0.25">
      <c r="A294" s="20" t="s">
        <v>14</v>
      </c>
      <c r="B294" s="51" t="s">
        <v>429</v>
      </c>
      <c r="C294" s="21" t="s">
        <v>97</v>
      </c>
      <c r="D294" s="21" t="str">
        <f t="shared" si="32"/>
        <v>Ea Ly</v>
      </c>
      <c r="E294" s="70">
        <v>0.12</v>
      </c>
      <c r="F294" s="70"/>
      <c r="G294" s="24">
        <f t="shared" si="31"/>
        <v>0.12</v>
      </c>
      <c r="H294" s="24">
        <f t="shared" si="33"/>
        <v>0</v>
      </c>
      <c r="I294" s="71"/>
      <c r="L294" s="7"/>
      <c r="M294" s="7"/>
      <c r="N294" s="7"/>
      <c r="O294" s="7"/>
      <c r="P294" s="7"/>
      <c r="Q294" s="7"/>
    </row>
    <row r="295" spans="1:17" x14ac:dyDescent="0.25">
      <c r="A295" s="20" t="s">
        <v>14</v>
      </c>
      <c r="B295" s="51" t="s">
        <v>430</v>
      </c>
      <c r="C295" s="21" t="s">
        <v>97</v>
      </c>
      <c r="D295" s="21" t="str">
        <f t="shared" si="32"/>
        <v>Ea Ly</v>
      </c>
      <c r="E295" s="70">
        <v>0.26</v>
      </c>
      <c r="F295" s="70"/>
      <c r="G295" s="24">
        <f t="shared" si="31"/>
        <v>0.26</v>
      </c>
      <c r="H295" s="24">
        <f t="shared" si="33"/>
        <v>0</v>
      </c>
      <c r="I295" s="71"/>
      <c r="L295" s="7"/>
      <c r="M295" s="7"/>
      <c r="N295" s="7"/>
      <c r="O295" s="7"/>
      <c r="P295" s="7"/>
      <c r="Q295" s="7"/>
    </row>
    <row r="296" spans="1:17" x14ac:dyDescent="0.25">
      <c r="A296" s="20" t="s">
        <v>14</v>
      </c>
      <c r="B296" s="51" t="s">
        <v>431</v>
      </c>
      <c r="C296" s="21" t="s">
        <v>97</v>
      </c>
      <c r="D296" s="21" t="str">
        <f t="shared" si="32"/>
        <v>Ea Ly</v>
      </c>
      <c r="E296" s="70">
        <v>1.1200000000000001</v>
      </c>
      <c r="F296" s="70"/>
      <c r="G296" s="24">
        <f t="shared" si="31"/>
        <v>1.1200000000000001</v>
      </c>
      <c r="H296" s="24">
        <f t="shared" si="33"/>
        <v>0</v>
      </c>
      <c r="I296" s="71"/>
      <c r="L296" s="7"/>
      <c r="M296" s="7"/>
      <c r="N296" s="7"/>
      <c r="O296" s="7"/>
      <c r="P296" s="7"/>
      <c r="Q296" s="7"/>
    </row>
    <row r="297" spans="1:17" x14ac:dyDescent="0.25">
      <c r="A297" s="20" t="s">
        <v>14</v>
      </c>
      <c r="B297" s="51" t="s">
        <v>432</v>
      </c>
      <c r="C297" s="21" t="s">
        <v>97</v>
      </c>
      <c r="D297" s="21" t="str">
        <f t="shared" si="32"/>
        <v>Ea Ly</v>
      </c>
      <c r="E297" s="70">
        <v>0.18</v>
      </c>
      <c r="F297" s="70"/>
      <c r="G297" s="24">
        <f t="shared" si="31"/>
        <v>0.18</v>
      </c>
      <c r="H297" s="24">
        <f t="shared" si="33"/>
        <v>0</v>
      </c>
      <c r="I297" s="71"/>
      <c r="L297" s="7"/>
      <c r="M297" s="7"/>
      <c r="N297" s="7"/>
      <c r="O297" s="7"/>
      <c r="P297" s="7"/>
      <c r="Q297" s="7"/>
    </row>
    <row r="298" spans="1:17" x14ac:dyDescent="0.25">
      <c r="A298" s="20" t="s">
        <v>14</v>
      </c>
      <c r="B298" s="51" t="s">
        <v>433</v>
      </c>
      <c r="C298" s="21" t="s">
        <v>97</v>
      </c>
      <c r="D298" s="21" t="str">
        <f t="shared" si="32"/>
        <v>Ea Ly</v>
      </c>
      <c r="E298" s="70">
        <v>0.63</v>
      </c>
      <c r="F298" s="70"/>
      <c r="G298" s="24">
        <f t="shared" si="31"/>
        <v>0.63</v>
      </c>
      <c r="H298" s="24">
        <f t="shared" si="33"/>
        <v>0</v>
      </c>
      <c r="I298" s="71"/>
      <c r="L298" s="7"/>
      <c r="M298" s="7"/>
      <c r="N298" s="7"/>
      <c r="O298" s="7"/>
      <c r="P298" s="7"/>
      <c r="Q298" s="7"/>
    </row>
    <row r="299" spans="1:17" x14ac:dyDescent="0.25">
      <c r="A299" s="20" t="s">
        <v>14</v>
      </c>
      <c r="B299" s="51" t="s">
        <v>434</v>
      </c>
      <c r="C299" s="21" t="s">
        <v>97</v>
      </c>
      <c r="D299" s="21" t="str">
        <f t="shared" si="32"/>
        <v>Ea Ly</v>
      </c>
      <c r="E299" s="70">
        <v>0.08</v>
      </c>
      <c r="F299" s="70"/>
      <c r="G299" s="24">
        <f t="shared" si="31"/>
        <v>0.08</v>
      </c>
      <c r="H299" s="24">
        <f t="shared" si="33"/>
        <v>0</v>
      </c>
      <c r="I299" s="71"/>
      <c r="L299" s="7"/>
      <c r="M299" s="7"/>
      <c r="N299" s="7"/>
      <c r="O299" s="7"/>
      <c r="P299" s="7"/>
      <c r="Q299" s="7"/>
    </row>
    <row r="300" spans="1:17" x14ac:dyDescent="0.25">
      <c r="A300" s="20" t="s">
        <v>14</v>
      </c>
      <c r="B300" s="51" t="s">
        <v>435</v>
      </c>
      <c r="C300" s="21" t="s">
        <v>97</v>
      </c>
      <c r="D300" s="21" t="str">
        <f t="shared" si="32"/>
        <v>Ea Ly</v>
      </c>
      <c r="E300" s="70">
        <v>0.32</v>
      </c>
      <c r="F300" s="70"/>
      <c r="G300" s="24">
        <f t="shared" si="31"/>
        <v>0.32</v>
      </c>
      <c r="H300" s="24">
        <f t="shared" si="33"/>
        <v>0</v>
      </c>
      <c r="I300" s="71"/>
      <c r="L300" s="7"/>
      <c r="M300" s="7"/>
      <c r="N300" s="7"/>
      <c r="O300" s="7"/>
      <c r="P300" s="7"/>
      <c r="Q300" s="7"/>
    </row>
    <row r="301" spans="1:17" x14ac:dyDescent="0.25">
      <c r="A301" s="20" t="s">
        <v>14</v>
      </c>
      <c r="B301" s="51" t="s">
        <v>436</v>
      </c>
      <c r="C301" s="21" t="s">
        <v>97</v>
      </c>
      <c r="D301" s="21" t="str">
        <f t="shared" si="32"/>
        <v>Ea Ly</v>
      </c>
      <c r="E301" s="70">
        <v>0.32</v>
      </c>
      <c r="F301" s="70"/>
      <c r="G301" s="24">
        <f t="shared" si="31"/>
        <v>0.32</v>
      </c>
      <c r="H301" s="24">
        <f t="shared" si="33"/>
        <v>0</v>
      </c>
      <c r="I301" s="71"/>
      <c r="L301" s="7"/>
      <c r="M301" s="7"/>
      <c r="N301" s="7"/>
      <c r="O301" s="7"/>
      <c r="P301" s="7"/>
      <c r="Q301" s="7"/>
    </row>
    <row r="302" spans="1:17" ht="31.2" x14ac:dyDescent="0.25">
      <c r="A302" s="20" t="s">
        <v>14</v>
      </c>
      <c r="B302" s="51" t="s">
        <v>437</v>
      </c>
      <c r="C302" s="21" t="s">
        <v>97</v>
      </c>
      <c r="D302" s="21" t="str">
        <f t="shared" si="32"/>
        <v>Ea Ly</v>
      </c>
      <c r="E302" s="70">
        <v>0.44</v>
      </c>
      <c r="F302" s="70"/>
      <c r="G302" s="24">
        <f t="shared" si="31"/>
        <v>0.44</v>
      </c>
      <c r="H302" s="24">
        <f t="shared" si="33"/>
        <v>0</v>
      </c>
      <c r="I302" s="71"/>
      <c r="L302" s="7"/>
      <c r="M302" s="7"/>
      <c r="N302" s="7"/>
      <c r="O302" s="7"/>
      <c r="P302" s="7"/>
      <c r="Q302" s="7"/>
    </row>
    <row r="303" spans="1:17" x14ac:dyDescent="0.25">
      <c r="A303" s="20" t="s">
        <v>14</v>
      </c>
      <c r="B303" s="51" t="s">
        <v>438</v>
      </c>
      <c r="C303" s="21" t="s">
        <v>97</v>
      </c>
      <c r="D303" s="21" t="str">
        <f t="shared" si="32"/>
        <v>Ea Ly</v>
      </c>
      <c r="E303" s="70">
        <v>0.28999999999999998</v>
      </c>
      <c r="F303" s="70"/>
      <c r="G303" s="24">
        <f t="shared" si="31"/>
        <v>0.28999999999999998</v>
      </c>
      <c r="H303" s="24">
        <f t="shared" si="33"/>
        <v>0</v>
      </c>
      <c r="I303" s="71"/>
      <c r="L303" s="7"/>
      <c r="M303" s="7"/>
      <c r="N303" s="7"/>
      <c r="O303" s="7"/>
      <c r="P303" s="7"/>
      <c r="Q303" s="7"/>
    </row>
    <row r="304" spans="1:17" x14ac:dyDescent="0.25">
      <c r="A304" s="20" t="s">
        <v>14</v>
      </c>
      <c r="B304" s="51" t="s">
        <v>439</v>
      </c>
      <c r="C304" s="21" t="s">
        <v>97</v>
      </c>
      <c r="D304" s="21" t="str">
        <f t="shared" si="32"/>
        <v>Ea Ly</v>
      </c>
      <c r="E304" s="70">
        <v>0.09</v>
      </c>
      <c r="F304" s="70"/>
      <c r="G304" s="24">
        <f t="shared" si="31"/>
        <v>0.09</v>
      </c>
      <c r="H304" s="24">
        <f t="shared" si="33"/>
        <v>0</v>
      </c>
      <c r="I304" s="71"/>
      <c r="L304" s="7"/>
      <c r="M304" s="7"/>
      <c r="N304" s="7"/>
      <c r="O304" s="7"/>
      <c r="P304" s="7"/>
      <c r="Q304" s="7"/>
    </row>
    <row r="305" spans="1:17" x14ac:dyDescent="0.25">
      <c r="A305" s="20" t="s">
        <v>14</v>
      </c>
      <c r="B305" s="51" t="s">
        <v>440</v>
      </c>
      <c r="C305" s="21" t="s">
        <v>97</v>
      </c>
      <c r="D305" s="21" t="str">
        <f t="shared" si="32"/>
        <v>Ea Ly</v>
      </c>
      <c r="E305" s="70">
        <v>0.51</v>
      </c>
      <c r="F305" s="70"/>
      <c r="G305" s="24">
        <f t="shared" si="31"/>
        <v>0.51</v>
      </c>
      <c r="H305" s="24">
        <f t="shared" si="33"/>
        <v>0</v>
      </c>
      <c r="I305" s="71"/>
      <c r="L305" s="7"/>
      <c r="M305" s="7"/>
      <c r="N305" s="7"/>
      <c r="O305" s="7"/>
      <c r="P305" s="7"/>
      <c r="Q305" s="7"/>
    </row>
    <row r="306" spans="1:17" x14ac:dyDescent="0.25">
      <c r="A306" s="20" t="s">
        <v>14</v>
      </c>
      <c r="B306" s="51" t="s">
        <v>441</v>
      </c>
      <c r="C306" s="21" t="s">
        <v>97</v>
      </c>
      <c r="D306" s="21" t="str">
        <f t="shared" si="32"/>
        <v>Ea Ly</v>
      </c>
      <c r="E306" s="70">
        <v>0.25</v>
      </c>
      <c r="F306" s="70"/>
      <c r="G306" s="24">
        <f t="shared" si="31"/>
        <v>0.25</v>
      </c>
      <c r="H306" s="24">
        <f t="shared" si="33"/>
        <v>0</v>
      </c>
      <c r="I306" s="71"/>
      <c r="L306" s="7"/>
      <c r="M306" s="7"/>
      <c r="N306" s="7"/>
      <c r="O306" s="7"/>
      <c r="P306" s="7"/>
      <c r="Q306" s="7"/>
    </row>
    <row r="307" spans="1:17" x14ac:dyDescent="0.25">
      <c r="A307" s="20" t="s">
        <v>14</v>
      </c>
      <c r="B307" s="27" t="s">
        <v>442</v>
      </c>
      <c r="C307" s="21" t="s">
        <v>97</v>
      </c>
      <c r="D307" s="21" t="str">
        <f t="shared" si="32"/>
        <v>Ea Ly</v>
      </c>
      <c r="E307" s="23">
        <v>0.26</v>
      </c>
      <c r="F307" s="23"/>
      <c r="G307" s="24">
        <f t="shared" si="31"/>
        <v>0.26</v>
      </c>
      <c r="H307" s="24">
        <f t="shared" si="33"/>
        <v>0</v>
      </c>
      <c r="I307" s="16"/>
      <c r="L307" s="7"/>
      <c r="M307" s="7"/>
      <c r="N307" s="7"/>
      <c r="O307" s="7"/>
      <c r="P307" s="7"/>
      <c r="Q307" s="7"/>
    </row>
    <row r="308" spans="1:17" x14ac:dyDescent="0.25">
      <c r="A308" s="20"/>
      <c r="B308" s="27" t="s">
        <v>857</v>
      </c>
      <c r="C308" s="63" t="s">
        <v>97</v>
      </c>
      <c r="D308" s="63" t="s">
        <v>97</v>
      </c>
      <c r="E308" s="23"/>
      <c r="F308" s="23"/>
      <c r="G308" s="24">
        <f>250*0.0012</f>
        <v>0.3</v>
      </c>
      <c r="H308" s="24"/>
      <c r="I308" s="50" t="s">
        <v>856</v>
      </c>
      <c r="L308" s="7"/>
      <c r="M308" s="7"/>
      <c r="N308" s="7"/>
      <c r="O308" s="7"/>
      <c r="P308" s="7"/>
      <c r="Q308" s="7"/>
    </row>
    <row r="309" spans="1:17" x14ac:dyDescent="0.25">
      <c r="A309" s="20" t="s">
        <v>14</v>
      </c>
      <c r="B309" s="37" t="s">
        <v>443</v>
      </c>
      <c r="C309" s="21" t="s">
        <v>97</v>
      </c>
      <c r="D309" s="21" t="str">
        <f t="shared" si="32"/>
        <v>Ea Ly</v>
      </c>
      <c r="E309" s="23">
        <v>4</v>
      </c>
      <c r="F309" s="23"/>
      <c r="G309" s="24">
        <f t="shared" si="31"/>
        <v>4</v>
      </c>
      <c r="H309" s="24">
        <f t="shared" si="33"/>
        <v>0</v>
      </c>
      <c r="I309" s="16"/>
      <c r="L309" s="7"/>
      <c r="M309" s="7"/>
      <c r="N309" s="7"/>
      <c r="O309" s="7"/>
      <c r="P309" s="7"/>
      <c r="Q309" s="7"/>
    </row>
    <row r="310" spans="1:17" hidden="1" x14ac:dyDescent="0.25">
      <c r="A310" s="20" t="s">
        <v>14</v>
      </c>
      <c r="B310" s="37" t="s">
        <v>444</v>
      </c>
      <c r="C310" s="21" t="s">
        <v>33</v>
      </c>
      <c r="D310" s="21" t="str">
        <f t="shared" si="32"/>
        <v>Ea Bia</v>
      </c>
      <c r="E310" s="23">
        <v>0.75</v>
      </c>
      <c r="F310" s="23"/>
      <c r="G310" s="24">
        <f t="shared" si="31"/>
        <v>0.75</v>
      </c>
      <c r="H310" s="24">
        <f t="shared" si="33"/>
        <v>0</v>
      </c>
      <c r="I310" s="16"/>
      <c r="K310" s="5">
        <v>2023</v>
      </c>
      <c r="L310" s="7" t="s">
        <v>445</v>
      </c>
      <c r="M310" s="7"/>
      <c r="N310" s="7"/>
      <c r="O310" s="7"/>
      <c r="P310" s="7"/>
      <c r="Q310" s="7"/>
    </row>
    <row r="311" spans="1:17" hidden="1" x14ac:dyDescent="0.25">
      <c r="A311" s="20" t="s">
        <v>14</v>
      </c>
      <c r="B311" s="37" t="s">
        <v>446</v>
      </c>
      <c r="C311" s="21" t="s">
        <v>33</v>
      </c>
      <c r="D311" s="21" t="str">
        <f t="shared" si="32"/>
        <v>Ea Bia</v>
      </c>
      <c r="E311" s="23">
        <v>0.60000000000000009</v>
      </c>
      <c r="F311" s="23"/>
      <c r="G311" s="24">
        <f t="shared" si="31"/>
        <v>0.60000000000000009</v>
      </c>
      <c r="H311" s="24">
        <f t="shared" si="33"/>
        <v>0</v>
      </c>
      <c r="I311" s="16"/>
      <c r="K311" s="5">
        <v>2023</v>
      </c>
      <c r="L311" s="7" t="s">
        <v>445</v>
      </c>
      <c r="M311" s="7"/>
      <c r="N311" s="7"/>
      <c r="O311" s="7"/>
      <c r="P311" s="7"/>
      <c r="Q311" s="7"/>
    </row>
    <row r="312" spans="1:17" hidden="1" x14ac:dyDescent="0.25">
      <c r="A312" s="20" t="s">
        <v>14</v>
      </c>
      <c r="B312" s="22" t="s">
        <v>447</v>
      </c>
      <c r="C312" s="21" t="s">
        <v>33</v>
      </c>
      <c r="D312" s="21" t="str">
        <f t="shared" si="32"/>
        <v>Ea Bia</v>
      </c>
      <c r="E312" s="72">
        <v>0.52</v>
      </c>
      <c r="F312" s="72"/>
      <c r="G312" s="24">
        <f t="shared" si="31"/>
        <v>0.52</v>
      </c>
      <c r="H312" s="24">
        <f t="shared" si="33"/>
        <v>0</v>
      </c>
      <c r="I312" s="73"/>
      <c r="K312" s="5">
        <v>2023</v>
      </c>
      <c r="L312" s="7" t="s">
        <v>445</v>
      </c>
      <c r="M312" s="7"/>
      <c r="N312" s="7"/>
      <c r="O312" s="7"/>
      <c r="P312" s="7"/>
      <c r="Q312" s="7"/>
    </row>
    <row r="313" spans="1:17" ht="31.2" hidden="1" x14ac:dyDescent="0.25">
      <c r="A313" s="20" t="s">
        <v>14</v>
      </c>
      <c r="B313" s="37" t="s">
        <v>448</v>
      </c>
      <c r="C313" s="21" t="s">
        <v>33</v>
      </c>
      <c r="D313" s="21" t="str">
        <f t="shared" si="32"/>
        <v>Ea Bia</v>
      </c>
      <c r="E313" s="23">
        <v>0.97</v>
      </c>
      <c r="F313" s="23"/>
      <c r="G313" s="24">
        <f t="shared" si="31"/>
        <v>0.97</v>
      </c>
      <c r="H313" s="24">
        <f t="shared" si="33"/>
        <v>0</v>
      </c>
      <c r="I313" s="16"/>
      <c r="J313" s="59">
        <v>2022</v>
      </c>
      <c r="L313" s="7"/>
      <c r="M313" s="7"/>
      <c r="N313" s="7"/>
      <c r="O313" s="7"/>
      <c r="P313" s="7"/>
      <c r="Q313" s="7"/>
    </row>
    <row r="314" spans="1:17" ht="31.2" hidden="1" x14ac:dyDescent="0.25">
      <c r="A314" s="20" t="s">
        <v>14</v>
      </c>
      <c r="B314" s="37" t="s">
        <v>449</v>
      </c>
      <c r="C314" s="21" t="s">
        <v>33</v>
      </c>
      <c r="D314" s="21" t="str">
        <f t="shared" si="32"/>
        <v>Ea Bia</v>
      </c>
      <c r="E314" s="23">
        <v>0.37</v>
      </c>
      <c r="F314" s="23"/>
      <c r="G314" s="24">
        <f t="shared" si="31"/>
        <v>0.37</v>
      </c>
      <c r="H314" s="24">
        <f t="shared" si="33"/>
        <v>0</v>
      </c>
      <c r="I314" s="16"/>
      <c r="L314" s="7"/>
      <c r="M314" s="7"/>
      <c r="N314" s="7"/>
      <c r="O314" s="7"/>
      <c r="P314" s="7"/>
      <c r="Q314" s="7"/>
    </row>
    <row r="315" spans="1:17" ht="31.2" hidden="1" x14ac:dyDescent="0.25">
      <c r="A315" s="20" t="s">
        <v>14</v>
      </c>
      <c r="B315" s="37" t="s">
        <v>450</v>
      </c>
      <c r="C315" s="21" t="s">
        <v>33</v>
      </c>
      <c r="D315" s="21" t="str">
        <f t="shared" si="32"/>
        <v>Ea Bia</v>
      </c>
      <c r="E315" s="23">
        <v>0.31</v>
      </c>
      <c r="F315" s="23"/>
      <c r="G315" s="24">
        <f t="shared" si="31"/>
        <v>0.31</v>
      </c>
      <c r="H315" s="24">
        <f t="shared" si="33"/>
        <v>0</v>
      </c>
      <c r="I315" s="16"/>
      <c r="L315" s="7"/>
      <c r="M315" s="7"/>
      <c r="N315" s="7"/>
      <c r="O315" s="7"/>
      <c r="P315" s="7"/>
      <c r="Q315" s="7"/>
    </row>
    <row r="316" spans="1:17" ht="31.2" hidden="1" x14ac:dyDescent="0.25">
      <c r="A316" s="20" t="s">
        <v>14</v>
      </c>
      <c r="B316" s="37" t="s">
        <v>451</v>
      </c>
      <c r="C316" s="21" t="s">
        <v>33</v>
      </c>
      <c r="D316" s="21" t="str">
        <f t="shared" si="32"/>
        <v>Ea Bia</v>
      </c>
      <c r="E316" s="23">
        <v>0.3</v>
      </c>
      <c r="F316" s="23"/>
      <c r="G316" s="24">
        <f t="shared" si="31"/>
        <v>0.3</v>
      </c>
      <c r="H316" s="24">
        <f t="shared" si="33"/>
        <v>0</v>
      </c>
      <c r="I316" s="16"/>
      <c r="L316" s="7"/>
      <c r="M316" s="7"/>
      <c r="N316" s="7"/>
      <c r="O316" s="7"/>
      <c r="P316" s="7"/>
      <c r="Q316" s="7"/>
    </row>
    <row r="317" spans="1:17" hidden="1" x14ac:dyDescent="0.25">
      <c r="A317" s="20" t="s">
        <v>14</v>
      </c>
      <c r="B317" s="37" t="s">
        <v>452</v>
      </c>
      <c r="C317" s="21" t="s">
        <v>33</v>
      </c>
      <c r="D317" s="21" t="str">
        <f t="shared" si="32"/>
        <v>Ea Bia</v>
      </c>
      <c r="E317" s="23">
        <v>0.22</v>
      </c>
      <c r="F317" s="23"/>
      <c r="G317" s="24">
        <f t="shared" si="31"/>
        <v>0.22</v>
      </c>
      <c r="H317" s="24">
        <f t="shared" si="33"/>
        <v>0</v>
      </c>
      <c r="I317" s="16"/>
      <c r="L317" s="7"/>
      <c r="M317" s="7"/>
      <c r="N317" s="7"/>
      <c r="O317" s="7"/>
      <c r="P317" s="7"/>
      <c r="Q317" s="7"/>
    </row>
    <row r="318" spans="1:17" hidden="1" x14ac:dyDescent="0.25">
      <c r="A318" s="20" t="s">
        <v>14</v>
      </c>
      <c r="B318" s="37" t="s">
        <v>453</v>
      </c>
      <c r="C318" s="21" t="s">
        <v>33</v>
      </c>
      <c r="D318" s="21" t="str">
        <f t="shared" si="32"/>
        <v>Ea Bia</v>
      </c>
      <c r="E318" s="23">
        <v>0.5</v>
      </c>
      <c r="F318" s="23"/>
      <c r="G318" s="24">
        <f t="shared" si="31"/>
        <v>0.5</v>
      </c>
      <c r="H318" s="24">
        <f t="shared" si="33"/>
        <v>0</v>
      </c>
      <c r="I318" s="16"/>
      <c r="J318" s="59">
        <v>2022</v>
      </c>
      <c r="L318" s="7"/>
      <c r="M318" s="7"/>
      <c r="N318" s="7"/>
      <c r="O318" s="7"/>
      <c r="P318" s="7"/>
      <c r="Q318" s="7"/>
    </row>
    <row r="319" spans="1:17" hidden="1" x14ac:dyDescent="0.25">
      <c r="A319" s="20" t="s">
        <v>14</v>
      </c>
      <c r="B319" s="37" t="s">
        <v>454</v>
      </c>
      <c r="C319" s="21" t="s">
        <v>33</v>
      </c>
      <c r="D319" s="21" t="str">
        <f t="shared" si="32"/>
        <v>Ea Bia</v>
      </c>
      <c r="E319" s="23">
        <v>0.16</v>
      </c>
      <c r="F319" s="23"/>
      <c r="G319" s="24">
        <f t="shared" si="31"/>
        <v>0.16</v>
      </c>
      <c r="H319" s="24">
        <f t="shared" si="33"/>
        <v>0</v>
      </c>
      <c r="I319" s="16"/>
      <c r="J319" s="59">
        <v>2022</v>
      </c>
      <c r="L319" s="7"/>
      <c r="M319" s="7"/>
      <c r="N319" s="7"/>
      <c r="O319" s="7"/>
      <c r="P319" s="7"/>
      <c r="Q319" s="7"/>
    </row>
    <row r="320" spans="1:17" hidden="1" x14ac:dyDescent="0.25">
      <c r="A320" s="20" t="s">
        <v>14</v>
      </c>
      <c r="B320" s="37" t="s">
        <v>455</v>
      </c>
      <c r="C320" s="21" t="s">
        <v>33</v>
      </c>
      <c r="D320" s="21" t="str">
        <f t="shared" si="32"/>
        <v>Ea Bia</v>
      </c>
      <c r="E320" s="23">
        <v>0.25</v>
      </c>
      <c r="F320" s="23"/>
      <c r="G320" s="24">
        <f t="shared" si="31"/>
        <v>0.25</v>
      </c>
      <c r="H320" s="24">
        <f t="shared" si="33"/>
        <v>0</v>
      </c>
      <c r="I320" s="16"/>
      <c r="J320" s="59">
        <v>2022</v>
      </c>
      <c r="L320" s="7"/>
      <c r="M320" s="7"/>
      <c r="N320" s="7"/>
      <c r="O320" s="7"/>
      <c r="P320" s="7"/>
      <c r="Q320" s="7"/>
    </row>
    <row r="321" spans="1:17" hidden="1" x14ac:dyDescent="0.25">
      <c r="A321" s="20" t="s">
        <v>14</v>
      </c>
      <c r="B321" s="37" t="s">
        <v>456</v>
      </c>
      <c r="C321" s="21" t="s">
        <v>33</v>
      </c>
      <c r="D321" s="21" t="str">
        <f t="shared" si="32"/>
        <v>Ea Bia</v>
      </c>
      <c r="E321" s="23">
        <v>0.27</v>
      </c>
      <c r="F321" s="23"/>
      <c r="G321" s="24">
        <f t="shared" si="31"/>
        <v>0.27</v>
      </c>
      <c r="H321" s="24">
        <f t="shared" si="33"/>
        <v>0</v>
      </c>
      <c r="I321" s="16"/>
      <c r="L321" s="7"/>
      <c r="M321" s="7"/>
      <c r="N321" s="7"/>
      <c r="O321" s="7"/>
      <c r="P321" s="7"/>
      <c r="Q321" s="7"/>
    </row>
    <row r="322" spans="1:17" hidden="1" x14ac:dyDescent="0.25">
      <c r="A322" s="20" t="s">
        <v>14</v>
      </c>
      <c r="B322" s="37" t="s">
        <v>457</v>
      </c>
      <c r="C322" s="21" t="s">
        <v>33</v>
      </c>
      <c r="D322" s="21" t="str">
        <f t="shared" si="32"/>
        <v>Ea Bia</v>
      </c>
      <c r="E322" s="23">
        <v>0.24</v>
      </c>
      <c r="F322" s="23"/>
      <c r="G322" s="24">
        <f t="shared" si="31"/>
        <v>0.24</v>
      </c>
      <c r="H322" s="24">
        <f t="shared" si="33"/>
        <v>0</v>
      </c>
      <c r="I322" s="16"/>
      <c r="J322" s="59">
        <v>2022</v>
      </c>
      <c r="L322" s="7"/>
      <c r="M322" s="7"/>
      <c r="N322" s="7"/>
      <c r="O322" s="7"/>
      <c r="P322" s="7"/>
      <c r="Q322" s="7"/>
    </row>
    <row r="323" spans="1:17" hidden="1" x14ac:dyDescent="0.25">
      <c r="A323" s="20" t="s">
        <v>14</v>
      </c>
      <c r="B323" s="37" t="s">
        <v>458</v>
      </c>
      <c r="C323" s="21" t="s">
        <v>33</v>
      </c>
      <c r="D323" s="21" t="str">
        <f t="shared" si="32"/>
        <v>Ea Bia</v>
      </c>
      <c r="E323" s="23">
        <v>0.4</v>
      </c>
      <c r="F323" s="23"/>
      <c r="G323" s="24">
        <f t="shared" si="31"/>
        <v>0.4</v>
      </c>
      <c r="H323" s="24">
        <f t="shared" si="33"/>
        <v>0</v>
      </c>
      <c r="I323" s="16"/>
      <c r="L323" s="7"/>
      <c r="M323" s="7"/>
      <c r="N323" s="7"/>
      <c r="O323" s="7"/>
      <c r="P323" s="7"/>
      <c r="Q323" s="7"/>
    </row>
    <row r="324" spans="1:17" hidden="1" x14ac:dyDescent="0.25">
      <c r="A324" s="20" t="s">
        <v>14</v>
      </c>
      <c r="B324" s="37" t="s">
        <v>459</v>
      </c>
      <c r="C324" s="21" t="s">
        <v>33</v>
      </c>
      <c r="D324" s="21" t="str">
        <f t="shared" si="32"/>
        <v>Ea Bia</v>
      </c>
      <c r="E324" s="72">
        <v>0.1</v>
      </c>
      <c r="F324" s="72"/>
      <c r="G324" s="24">
        <f t="shared" si="31"/>
        <v>0.1</v>
      </c>
      <c r="H324" s="24">
        <f t="shared" si="33"/>
        <v>0</v>
      </c>
      <c r="I324" s="73"/>
      <c r="J324" s="59">
        <v>2022</v>
      </c>
      <c r="L324" s="7"/>
      <c r="M324" s="7"/>
      <c r="N324" s="7"/>
      <c r="O324" s="7"/>
      <c r="P324" s="7"/>
      <c r="Q324" s="7"/>
    </row>
    <row r="325" spans="1:17" hidden="1" x14ac:dyDescent="0.25">
      <c r="A325" s="20" t="s">
        <v>14</v>
      </c>
      <c r="B325" s="37" t="s">
        <v>460</v>
      </c>
      <c r="C325" s="21" t="s">
        <v>33</v>
      </c>
      <c r="D325" s="21" t="str">
        <f t="shared" si="32"/>
        <v>Ea Bia</v>
      </c>
      <c r="E325" s="72">
        <v>0.23</v>
      </c>
      <c r="F325" s="72"/>
      <c r="G325" s="24">
        <f t="shared" si="31"/>
        <v>0.23</v>
      </c>
      <c r="H325" s="24">
        <f t="shared" si="33"/>
        <v>0</v>
      </c>
      <c r="I325" s="73"/>
      <c r="L325" s="7"/>
      <c r="M325" s="7"/>
      <c r="N325" s="7"/>
      <c r="O325" s="7"/>
      <c r="P325" s="7"/>
      <c r="Q325" s="7"/>
    </row>
    <row r="326" spans="1:17" hidden="1" x14ac:dyDescent="0.25">
      <c r="A326" s="20" t="s">
        <v>14</v>
      </c>
      <c r="B326" s="37" t="s">
        <v>461</v>
      </c>
      <c r="C326" s="21" t="s">
        <v>33</v>
      </c>
      <c r="D326" s="21" t="str">
        <f t="shared" si="32"/>
        <v>Ea Bia</v>
      </c>
      <c r="E326" s="72">
        <v>0.3</v>
      </c>
      <c r="F326" s="72"/>
      <c r="G326" s="24">
        <f t="shared" si="31"/>
        <v>0.3</v>
      </c>
      <c r="H326" s="24">
        <f t="shared" si="33"/>
        <v>0</v>
      </c>
      <c r="I326" s="73"/>
      <c r="J326" s="59">
        <v>2022</v>
      </c>
      <c r="L326" s="7"/>
      <c r="M326" s="7"/>
      <c r="N326" s="7"/>
      <c r="O326" s="7"/>
      <c r="P326" s="7"/>
      <c r="Q326" s="7"/>
    </row>
    <row r="327" spans="1:17" hidden="1" x14ac:dyDescent="0.25">
      <c r="A327" s="20" t="s">
        <v>14</v>
      </c>
      <c r="B327" s="27" t="s">
        <v>462</v>
      </c>
      <c r="C327" s="21" t="s">
        <v>33</v>
      </c>
      <c r="D327" s="21" t="str">
        <f t="shared" si="32"/>
        <v>Ea Bia</v>
      </c>
      <c r="E327" s="23">
        <v>0.22</v>
      </c>
      <c r="F327" s="23"/>
      <c r="G327" s="24">
        <f t="shared" si="31"/>
        <v>0.22</v>
      </c>
      <c r="H327" s="24">
        <f t="shared" si="33"/>
        <v>0</v>
      </c>
      <c r="I327" s="16"/>
      <c r="L327" s="7"/>
      <c r="M327" s="7"/>
      <c r="N327" s="7"/>
      <c r="O327" s="7"/>
      <c r="P327" s="7"/>
      <c r="Q327" s="7"/>
    </row>
    <row r="328" spans="1:17" hidden="1" x14ac:dyDescent="0.25">
      <c r="A328" s="20" t="s">
        <v>14</v>
      </c>
      <c r="B328" s="27" t="s">
        <v>463</v>
      </c>
      <c r="C328" s="21" t="s">
        <v>33</v>
      </c>
      <c r="D328" s="21" t="str">
        <f t="shared" si="32"/>
        <v>Ea Bia</v>
      </c>
      <c r="E328" s="23">
        <v>2.16</v>
      </c>
      <c r="F328" s="23"/>
      <c r="G328" s="24">
        <f t="shared" si="31"/>
        <v>2.16</v>
      </c>
      <c r="H328" s="24">
        <f t="shared" si="33"/>
        <v>0</v>
      </c>
      <c r="I328" s="16"/>
      <c r="L328" s="7"/>
      <c r="M328" s="7"/>
      <c r="N328" s="7"/>
      <c r="O328" s="7"/>
      <c r="P328" s="7"/>
      <c r="Q328" s="7"/>
    </row>
    <row r="329" spans="1:17" x14ac:dyDescent="0.25">
      <c r="A329" s="20" t="s">
        <v>464</v>
      </c>
      <c r="B329" s="15" t="s">
        <v>465</v>
      </c>
      <c r="C329" s="44"/>
      <c r="D329" s="21" t="str">
        <f t="shared" si="32"/>
        <v/>
      </c>
      <c r="E329" s="17"/>
      <c r="F329" s="17"/>
      <c r="G329" s="24"/>
      <c r="H329" s="24"/>
      <c r="I329" s="19"/>
      <c r="L329" s="7"/>
      <c r="M329" s="7"/>
      <c r="N329" s="7"/>
      <c r="O329" s="7"/>
      <c r="P329" s="7"/>
      <c r="Q329" s="7"/>
    </row>
    <row r="330" spans="1:17" hidden="1" x14ac:dyDescent="0.25">
      <c r="A330" s="20" t="s">
        <v>14</v>
      </c>
      <c r="B330" s="27" t="s">
        <v>466</v>
      </c>
      <c r="C330" s="21" t="s">
        <v>16</v>
      </c>
      <c r="D330" s="21" t="str">
        <f t="shared" si="32"/>
        <v>Hai Riêng</v>
      </c>
      <c r="E330" s="23">
        <v>1.1000000000000001</v>
      </c>
      <c r="F330" s="23">
        <v>0.68</v>
      </c>
      <c r="G330" s="24">
        <v>0.68</v>
      </c>
      <c r="H330" s="24">
        <f t="shared" si="33"/>
        <v>-0.42000000000000004</v>
      </c>
      <c r="I330" s="16" t="s">
        <v>467</v>
      </c>
      <c r="J330" s="4">
        <v>2022</v>
      </c>
      <c r="K330" s="5" t="s">
        <v>48</v>
      </c>
      <c r="L330" s="4">
        <v>2022</v>
      </c>
      <c r="M330" s="7"/>
      <c r="N330" s="7"/>
      <c r="O330" s="7"/>
      <c r="P330" s="7"/>
      <c r="Q330" s="7"/>
    </row>
    <row r="331" spans="1:17" hidden="1" x14ac:dyDescent="0.25">
      <c r="A331" s="20" t="s">
        <v>14</v>
      </c>
      <c r="B331" s="25" t="s">
        <v>468</v>
      </c>
      <c r="C331" s="21" t="s">
        <v>469</v>
      </c>
      <c r="D331" s="21" t="s">
        <v>469</v>
      </c>
      <c r="E331" s="23">
        <v>16.399999999999999</v>
      </c>
      <c r="F331" s="23"/>
      <c r="G331" s="24">
        <f>E331</f>
        <v>16.399999999999999</v>
      </c>
      <c r="H331" s="24">
        <f t="shared" si="33"/>
        <v>0</v>
      </c>
      <c r="I331" s="16"/>
      <c r="L331" s="7"/>
      <c r="M331" s="7"/>
      <c r="N331" s="7"/>
      <c r="O331" s="7"/>
      <c r="P331" s="7"/>
      <c r="Q331" s="7"/>
    </row>
    <row r="332" spans="1:17" hidden="1" x14ac:dyDescent="0.25">
      <c r="A332" s="20" t="s">
        <v>14</v>
      </c>
      <c r="B332" s="27" t="s">
        <v>470</v>
      </c>
      <c r="C332" s="21" t="s">
        <v>18</v>
      </c>
      <c r="D332" s="21" t="str">
        <f t="shared" si="32"/>
        <v>Ea Lâm</v>
      </c>
      <c r="E332" s="23">
        <v>1.8</v>
      </c>
      <c r="F332" s="23">
        <v>1.4</v>
      </c>
      <c r="G332" s="24">
        <v>1.4</v>
      </c>
      <c r="H332" s="24">
        <f t="shared" si="33"/>
        <v>-0.40000000000000013</v>
      </c>
      <c r="I332" s="16" t="s">
        <v>467</v>
      </c>
      <c r="J332" s="47">
        <v>2022</v>
      </c>
      <c r="L332" s="7"/>
      <c r="M332" s="7"/>
      <c r="N332" s="7"/>
      <c r="O332" s="7"/>
      <c r="P332" s="7"/>
      <c r="Q332" s="7"/>
    </row>
    <row r="333" spans="1:17" hidden="1" x14ac:dyDescent="0.25">
      <c r="A333" s="20" t="s">
        <v>14</v>
      </c>
      <c r="B333" s="22" t="s">
        <v>471</v>
      </c>
      <c r="C333" s="21" t="s">
        <v>21</v>
      </c>
      <c r="D333" s="21" t="s">
        <v>21</v>
      </c>
      <c r="E333" s="23">
        <v>1.61</v>
      </c>
      <c r="F333" s="23"/>
      <c r="G333" s="24">
        <f t="shared" ref="G333:G346" si="34">E333</f>
        <v>1.61</v>
      </c>
      <c r="H333" s="24">
        <f t="shared" si="33"/>
        <v>0</v>
      </c>
      <c r="I333" s="16"/>
      <c r="L333" s="7"/>
      <c r="M333" s="7"/>
      <c r="N333" s="7"/>
      <c r="O333" s="7"/>
      <c r="P333" s="7"/>
      <c r="Q333" s="7"/>
    </row>
    <row r="334" spans="1:17" hidden="1" x14ac:dyDescent="0.25">
      <c r="A334" s="20" t="s">
        <v>14</v>
      </c>
      <c r="B334" s="22" t="s">
        <v>472</v>
      </c>
      <c r="C334" s="21" t="s">
        <v>21</v>
      </c>
      <c r="D334" s="21" t="s">
        <v>21</v>
      </c>
      <c r="E334" s="23">
        <v>1.74</v>
      </c>
      <c r="F334" s="23"/>
      <c r="G334" s="24">
        <f t="shared" si="34"/>
        <v>1.74</v>
      </c>
      <c r="H334" s="24">
        <f t="shared" si="33"/>
        <v>0</v>
      </c>
      <c r="I334" s="16"/>
      <c r="L334" s="7"/>
      <c r="M334" s="7"/>
      <c r="N334" s="7"/>
      <c r="O334" s="7"/>
      <c r="P334" s="7"/>
      <c r="Q334" s="7"/>
    </row>
    <row r="335" spans="1:17" ht="31.2" hidden="1" x14ac:dyDescent="0.25">
      <c r="A335" s="20" t="s">
        <v>14</v>
      </c>
      <c r="B335" s="22" t="s">
        <v>473</v>
      </c>
      <c r="C335" s="21" t="s">
        <v>21</v>
      </c>
      <c r="D335" s="21" t="s">
        <v>21</v>
      </c>
      <c r="E335" s="23">
        <v>2.5</v>
      </c>
      <c r="F335" s="23"/>
      <c r="G335" s="24">
        <f t="shared" si="34"/>
        <v>2.5</v>
      </c>
      <c r="H335" s="24">
        <f t="shared" si="33"/>
        <v>0</v>
      </c>
      <c r="I335" s="16" t="s">
        <v>474</v>
      </c>
      <c r="K335" s="5" t="s">
        <v>48</v>
      </c>
      <c r="L335" s="7" t="s">
        <v>475</v>
      </c>
      <c r="M335" s="7"/>
      <c r="N335" s="7"/>
      <c r="O335" s="7"/>
      <c r="P335" s="7"/>
      <c r="Q335" s="7"/>
    </row>
    <row r="336" spans="1:17" hidden="1" x14ac:dyDescent="0.25">
      <c r="A336" s="20" t="s">
        <v>14</v>
      </c>
      <c r="B336" s="22" t="s">
        <v>476</v>
      </c>
      <c r="C336" s="21" t="s">
        <v>24</v>
      </c>
      <c r="D336" s="21" t="str">
        <f t="shared" si="32"/>
        <v>Ea Bá</v>
      </c>
      <c r="E336" s="23">
        <v>1.6</v>
      </c>
      <c r="F336" s="23"/>
      <c r="G336" s="24">
        <f t="shared" si="34"/>
        <v>1.6</v>
      </c>
      <c r="H336" s="24">
        <f t="shared" si="33"/>
        <v>0</v>
      </c>
      <c r="I336" s="16"/>
      <c r="L336" s="7"/>
      <c r="M336" s="7"/>
      <c r="N336" s="7"/>
      <c r="O336" s="7"/>
      <c r="P336" s="7"/>
      <c r="Q336" s="7"/>
    </row>
    <row r="337" spans="1:17" hidden="1" x14ac:dyDescent="0.25">
      <c r="A337" s="20" t="s">
        <v>14</v>
      </c>
      <c r="B337" s="22" t="s">
        <v>477</v>
      </c>
      <c r="C337" s="21" t="s">
        <v>24</v>
      </c>
      <c r="D337" s="21" t="str">
        <f t="shared" si="32"/>
        <v>Ea Bá</v>
      </c>
      <c r="E337" s="23">
        <v>1.5</v>
      </c>
      <c r="F337" s="23"/>
      <c r="G337" s="24">
        <f t="shared" si="34"/>
        <v>1.5</v>
      </c>
      <c r="H337" s="24">
        <f t="shared" si="33"/>
        <v>0</v>
      </c>
      <c r="I337" s="16"/>
      <c r="L337" s="7"/>
      <c r="M337" s="7"/>
      <c r="N337" s="7"/>
      <c r="O337" s="7"/>
      <c r="P337" s="7"/>
      <c r="Q337" s="7"/>
    </row>
    <row r="338" spans="1:17" hidden="1" x14ac:dyDescent="0.25">
      <c r="A338" s="20" t="s">
        <v>14</v>
      </c>
      <c r="B338" s="22" t="s">
        <v>478</v>
      </c>
      <c r="C338" s="21" t="s">
        <v>26</v>
      </c>
      <c r="D338" s="21" t="str">
        <f t="shared" ref="D338:D403" si="35">RIGHT(C338,9)</f>
        <v>Sơn Giang</v>
      </c>
      <c r="E338" s="23">
        <v>1.8</v>
      </c>
      <c r="F338" s="23"/>
      <c r="G338" s="24">
        <f t="shared" si="34"/>
        <v>1.8</v>
      </c>
      <c r="H338" s="24">
        <f t="shared" si="33"/>
        <v>0</v>
      </c>
      <c r="I338" s="16" t="s">
        <v>127</v>
      </c>
      <c r="J338" s="47">
        <v>2022</v>
      </c>
      <c r="L338" s="7"/>
      <c r="M338" s="7"/>
      <c r="N338" s="7"/>
      <c r="O338" s="7"/>
      <c r="P338" s="7"/>
      <c r="Q338" s="7"/>
    </row>
    <row r="339" spans="1:17" hidden="1" x14ac:dyDescent="0.25">
      <c r="A339" s="20" t="s">
        <v>14</v>
      </c>
      <c r="B339" s="27" t="s">
        <v>479</v>
      </c>
      <c r="C339" s="21" t="s">
        <v>26</v>
      </c>
      <c r="D339" s="21" t="str">
        <f t="shared" si="35"/>
        <v>Sơn Giang</v>
      </c>
      <c r="E339" s="23">
        <v>0.1</v>
      </c>
      <c r="F339" s="23"/>
      <c r="G339" s="24">
        <f t="shared" si="34"/>
        <v>0.1</v>
      </c>
      <c r="H339" s="24">
        <f t="shared" si="33"/>
        <v>0</v>
      </c>
      <c r="I339" s="16"/>
      <c r="L339" s="7"/>
      <c r="M339" s="7"/>
      <c r="N339" s="7"/>
      <c r="O339" s="7"/>
      <c r="P339" s="7"/>
      <c r="Q339" s="7"/>
    </row>
    <row r="340" spans="1:17" hidden="1" x14ac:dyDescent="0.25">
      <c r="A340" s="20" t="s">
        <v>14</v>
      </c>
      <c r="B340" s="27" t="s">
        <v>480</v>
      </c>
      <c r="C340" s="21" t="s">
        <v>26</v>
      </c>
      <c r="D340" s="21" t="str">
        <f t="shared" si="35"/>
        <v>Sơn Giang</v>
      </c>
      <c r="E340" s="23">
        <v>0.19</v>
      </c>
      <c r="F340" s="23"/>
      <c r="G340" s="24">
        <f t="shared" si="34"/>
        <v>0.19</v>
      </c>
      <c r="H340" s="24">
        <f t="shared" si="33"/>
        <v>0</v>
      </c>
      <c r="I340" s="16" t="s">
        <v>74</v>
      </c>
    </row>
    <row r="341" spans="1:17" hidden="1" x14ac:dyDescent="0.25">
      <c r="A341" s="20" t="s">
        <v>14</v>
      </c>
      <c r="B341" s="27" t="s">
        <v>481</v>
      </c>
      <c r="C341" s="21" t="s">
        <v>26</v>
      </c>
      <c r="D341" s="21" t="str">
        <f t="shared" si="35"/>
        <v>Sơn Giang</v>
      </c>
      <c r="E341" s="23">
        <v>0.25</v>
      </c>
      <c r="F341" s="23"/>
      <c r="G341" s="24">
        <f t="shared" si="34"/>
        <v>0.25</v>
      </c>
      <c r="H341" s="24">
        <f t="shared" si="33"/>
        <v>0</v>
      </c>
      <c r="I341" s="16" t="s">
        <v>127</v>
      </c>
    </row>
    <row r="342" spans="1:17" hidden="1" x14ac:dyDescent="0.25">
      <c r="A342" s="20" t="s">
        <v>14</v>
      </c>
      <c r="B342" s="27" t="s">
        <v>482</v>
      </c>
      <c r="C342" s="21" t="s">
        <v>26</v>
      </c>
      <c r="D342" s="21" t="str">
        <f t="shared" si="35"/>
        <v>Sơn Giang</v>
      </c>
      <c r="E342" s="23">
        <v>0.6</v>
      </c>
      <c r="F342" s="23"/>
      <c r="G342" s="24">
        <f t="shared" si="34"/>
        <v>0.6</v>
      </c>
      <c r="H342" s="24">
        <f t="shared" si="33"/>
        <v>0</v>
      </c>
      <c r="I342" s="16" t="s">
        <v>74</v>
      </c>
    </row>
    <row r="343" spans="1:17" hidden="1" x14ac:dyDescent="0.25">
      <c r="A343" s="20" t="s">
        <v>14</v>
      </c>
      <c r="B343" s="22" t="s">
        <v>483</v>
      </c>
      <c r="C343" s="21" t="s">
        <v>26</v>
      </c>
      <c r="D343" s="21" t="str">
        <f t="shared" si="35"/>
        <v>Sơn Giang</v>
      </c>
      <c r="E343" s="23">
        <v>2.5</v>
      </c>
      <c r="F343" s="23"/>
      <c r="G343" s="24">
        <f t="shared" si="34"/>
        <v>2.5</v>
      </c>
      <c r="H343" s="24">
        <f t="shared" si="33"/>
        <v>0</v>
      </c>
      <c r="I343" s="16"/>
    </row>
    <row r="344" spans="1:17" ht="31.2" hidden="1" x14ac:dyDescent="0.25">
      <c r="A344" s="20" t="s">
        <v>14</v>
      </c>
      <c r="B344" s="22" t="s">
        <v>484</v>
      </c>
      <c r="C344" s="21" t="s">
        <v>485</v>
      </c>
      <c r="D344" s="21" t="s">
        <v>485</v>
      </c>
      <c r="E344" s="23">
        <v>0.4</v>
      </c>
      <c r="F344" s="23"/>
      <c r="G344" s="24">
        <f t="shared" si="34"/>
        <v>0.4</v>
      </c>
      <c r="H344" s="24">
        <f t="shared" si="33"/>
        <v>0</v>
      </c>
      <c r="I344" s="16" t="s">
        <v>486</v>
      </c>
    </row>
    <row r="345" spans="1:17" ht="46.8" hidden="1" x14ac:dyDescent="0.25">
      <c r="A345" s="20" t="s">
        <v>14</v>
      </c>
      <c r="B345" s="25" t="s">
        <v>487</v>
      </c>
      <c r="C345" s="21" t="s">
        <v>488</v>
      </c>
      <c r="D345" s="21" t="s">
        <v>488</v>
      </c>
      <c r="E345" s="23">
        <v>41.66</v>
      </c>
      <c r="F345" s="23"/>
      <c r="G345" s="24">
        <f t="shared" si="34"/>
        <v>41.66</v>
      </c>
      <c r="H345" s="24">
        <f t="shared" si="33"/>
        <v>0</v>
      </c>
      <c r="I345" s="16" t="s">
        <v>127</v>
      </c>
    </row>
    <row r="346" spans="1:17" s="11" customFormat="1" hidden="1" x14ac:dyDescent="0.25">
      <c r="A346" s="20" t="s">
        <v>14</v>
      </c>
      <c r="B346" s="22" t="s">
        <v>489</v>
      </c>
      <c r="C346" s="21" t="s">
        <v>28</v>
      </c>
      <c r="D346" s="21" t="s">
        <v>28</v>
      </c>
      <c r="E346" s="23">
        <v>0.2</v>
      </c>
      <c r="F346" s="23"/>
      <c r="G346" s="24">
        <f t="shared" si="34"/>
        <v>0.2</v>
      </c>
      <c r="H346" s="24">
        <f t="shared" si="33"/>
        <v>0</v>
      </c>
      <c r="I346" s="16"/>
      <c r="J346" s="8"/>
      <c r="K346" s="9"/>
      <c r="L346" s="10"/>
      <c r="M346" s="10"/>
      <c r="N346" s="10"/>
      <c r="O346" s="10"/>
      <c r="P346" s="10"/>
      <c r="Q346" s="10"/>
    </row>
    <row r="347" spans="1:17" hidden="1" x14ac:dyDescent="0.25">
      <c r="A347" s="20" t="s">
        <v>14</v>
      </c>
      <c r="B347" s="22" t="s">
        <v>490</v>
      </c>
      <c r="C347" s="21" t="s">
        <v>53</v>
      </c>
      <c r="D347" s="21" t="str">
        <f t="shared" si="35"/>
        <v>Ea Bar</v>
      </c>
      <c r="E347" s="23">
        <v>0.26</v>
      </c>
      <c r="F347" s="23"/>
      <c r="G347" s="24">
        <v>0.16</v>
      </c>
      <c r="H347" s="24">
        <f t="shared" si="33"/>
        <v>-0.1</v>
      </c>
      <c r="I347" s="16" t="s">
        <v>467</v>
      </c>
      <c r="J347" s="4">
        <v>2022</v>
      </c>
      <c r="L347" s="6" t="s">
        <v>491</v>
      </c>
    </row>
    <row r="348" spans="1:17" s="11" customFormat="1" hidden="1" x14ac:dyDescent="0.25">
      <c r="A348" s="20" t="s">
        <v>14</v>
      </c>
      <c r="B348" s="27" t="s">
        <v>492</v>
      </c>
      <c r="C348" s="21" t="s">
        <v>53</v>
      </c>
      <c r="D348" s="21" t="str">
        <f t="shared" si="35"/>
        <v>Ea Bar</v>
      </c>
      <c r="E348" s="23">
        <v>0.8</v>
      </c>
      <c r="F348" s="23"/>
      <c r="G348" s="24">
        <f t="shared" ref="G348:G389" si="36">E348</f>
        <v>0.8</v>
      </c>
      <c r="H348" s="24">
        <f t="shared" si="33"/>
        <v>0</v>
      </c>
      <c r="I348" s="16"/>
      <c r="J348" s="8"/>
      <c r="K348" s="9"/>
      <c r="L348" s="10"/>
      <c r="M348" s="10"/>
      <c r="N348" s="10"/>
      <c r="O348" s="10"/>
      <c r="P348" s="10"/>
      <c r="Q348" s="10"/>
    </row>
    <row r="349" spans="1:17" hidden="1" x14ac:dyDescent="0.25">
      <c r="A349" s="20" t="s">
        <v>14</v>
      </c>
      <c r="B349" s="74" t="s">
        <v>493</v>
      </c>
      <c r="C349" s="75" t="s">
        <v>30</v>
      </c>
      <c r="D349" s="21" t="str">
        <f t="shared" si="35"/>
        <v>Ea Trol</v>
      </c>
      <c r="E349" s="23">
        <v>0.4</v>
      </c>
      <c r="F349" s="23"/>
      <c r="G349" s="24">
        <f t="shared" si="36"/>
        <v>0.4</v>
      </c>
      <c r="H349" s="24">
        <f t="shared" si="33"/>
        <v>0</v>
      </c>
      <c r="I349" s="16"/>
      <c r="L349" s="6" t="s">
        <v>491</v>
      </c>
    </row>
    <row r="350" spans="1:17" hidden="1" x14ac:dyDescent="0.25">
      <c r="A350" s="20" t="s">
        <v>14</v>
      </c>
      <c r="B350" s="22" t="s">
        <v>494</v>
      </c>
      <c r="C350" s="21" t="s">
        <v>30</v>
      </c>
      <c r="D350" s="21" t="str">
        <f t="shared" si="35"/>
        <v>Ea Trol</v>
      </c>
      <c r="E350" s="23">
        <v>371.6</v>
      </c>
      <c r="F350" s="23"/>
      <c r="G350" s="24">
        <f t="shared" si="36"/>
        <v>371.6</v>
      </c>
      <c r="H350" s="24">
        <f t="shared" ref="H350:H414" si="37">G350-E350</f>
        <v>0</v>
      </c>
      <c r="I350" s="16"/>
    </row>
    <row r="351" spans="1:17" hidden="1" x14ac:dyDescent="0.25">
      <c r="A351" s="20" t="s">
        <v>14</v>
      </c>
      <c r="B351" s="25" t="s">
        <v>495</v>
      </c>
      <c r="C351" s="21" t="s">
        <v>40</v>
      </c>
      <c r="D351" s="21" t="str">
        <f t="shared" si="35"/>
        <v>Sông Hinh</v>
      </c>
      <c r="E351" s="23">
        <v>0.2</v>
      </c>
      <c r="F351" s="23"/>
      <c r="G351" s="24">
        <f t="shared" si="36"/>
        <v>0.2</v>
      </c>
      <c r="H351" s="24">
        <f t="shared" si="37"/>
        <v>0</v>
      </c>
      <c r="I351" s="16"/>
      <c r="L351" s="6" t="s">
        <v>491</v>
      </c>
    </row>
    <row r="352" spans="1:17" x14ac:dyDescent="0.25">
      <c r="A352" s="20" t="s">
        <v>14</v>
      </c>
      <c r="B352" s="22" t="s">
        <v>496</v>
      </c>
      <c r="C352" s="21" t="s">
        <v>97</v>
      </c>
      <c r="D352" s="21" t="str">
        <f t="shared" si="35"/>
        <v>Ea Ly</v>
      </c>
      <c r="E352" s="23">
        <v>0.2</v>
      </c>
      <c r="F352" s="23"/>
      <c r="G352" s="24">
        <f t="shared" si="36"/>
        <v>0.2</v>
      </c>
      <c r="H352" s="24">
        <f t="shared" si="37"/>
        <v>0</v>
      </c>
      <c r="I352" s="16"/>
    </row>
    <row r="353" spans="1:17" x14ac:dyDescent="0.25">
      <c r="A353" s="20" t="s">
        <v>14</v>
      </c>
      <c r="B353" s="27" t="s">
        <v>497</v>
      </c>
      <c r="C353" s="21" t="s">
        <v>97</v>
      </c>
      <c r="D353" s="21" t="str">
        <f t="shared" si="35"/>
        <v>Ea Ly</v>
      </c>
      <c r="E353" s="23">
        <v>0.3</v>
      </c>
      <c r="F353" s="23"/>
      <c r="G353" s="24">
        <f t="shared" si="36"/>
        <v>0.3</v>
      </c>
      <c r="H353" s="24">
        <f t="shared" si="37"/>
        <v>0</v>
      </c>
      <c r="I353" s="16"/>
      <c r="L353" s="7"/>
      <c r="M353" s="7"/>
      <c r="N353" s="7"/>
      <c r="O353" s="7"/>
      <c r="P353" s="7"/>
      <c r="Q353" s="7"/>
    </row>
    <row r="354" spans="1:17" s="55" customFormat="1" hidden="1" x14ac:dyDescent="0.25">
      <c r="A354" s="20" t="s">
        <v>14</v>
      </c>
      <c r="B354" s="27" t="s">
        <v>498</v>
      </c>
      <c r="C354" s="21" t="s">
        <v>33</v>
      </c>
      <c r="D354" s="21" t="str">
        <f t="shared" si="35"/>
        <v>Ea Bia</v>
      </c>
      <c r="E354" s="23">
        <v>2.25</v>
      </c>
      <c r="F354" s="23"/>
      <c r="G354" s="24">
        <f t="shared" si="36"/>
        <v>2.25</v>
      </c>
      <c r="H354" s="24">
        <f t="shared" si="37"/>
        <v>0</v>
      </c>
      <c r="I354" s="16"/>
      <c r="J354" s="56"/>
      <c r="K354" s="5" t="s">
        <v>48</v>
      </c>
      <c r="L354" s="57"/>
      <c r="M354" s="57"/>
      <c r="N354" s="57"/>
      <c r="O354" s="57"/>
      <c r="P354" s="57"/>
      <c r="Q354" s="57"/>
    </row>
    <row r="355" spans="1:17" s="55" customFormat="1" hidden="1" x14ac:dyDescent="0.25">
      <c r="A355" s="20" t="s">
        <v>14</v>
      </c>
      <c r="B355" s="22" t="s">
        <v>499</v>
      </c>
      <c r="C355" s="21" t="s">
        <v>33</v>
      </c>
      <c r="D355" s="21" t="str">
        <f t="shared" si="35"/>
        <v>Ea Bia</v>
      </c>
      <c r="E355" s="23">
        <v>1.6</v>
      </c>
      <c r="F355" s="23"/>
      <c r="G355" s="24">
        <f t="shared" si="36"/>
        <v>1.6</v>
      </c>
      <c r="H355" s="24">
        <f t="shared" si="37"/>
        <v>0</v>
      </c>
      <c r="I355" s="16"/>
      <c r="J355" s="56"/>
      <c r="K355" s="5" t="s">
        <v>48</v>
      </c>
      <c r="L355" s="57"/>
      <c r="M355" s="57"/>
      <c r="N355" s="57"/>
      <c r="O355" s="57"/>
      <c r="P355" s="57"/>
      <c r="Q355" s="57"/>
    </row>
    <row r="356" spans="1:17" s="79" customFormat="1" hidden="1" x14ac:dyDescent="0.25">
      <c r="A356" s="20" t="s">
        <v>14</v>
      </c>
      <c r="B356" s="22" t="s">
        <v>500</v>
      </c>
      <c r="C356" s="21" t="s">
        <v>33</v>
      </c>
      <c r="D356" s="21" t="str">
        <f t="shared" si="35"/>
        <v>Ea Bia</v>
      </c>
      <c r="E356" s="23">
        <v>0.7</v>
      </c>
      <c r="F356" s="23"/>
      <c r="G356" s="24">
        <f t="shared" si="36"/>
        <v>0.7</v>
      </c>
      <c r="H356" s="24">
        <f t="shared" si="37"/>
        <v>0</v>
      </c>
      <c r="I356" s="16"/>
      <c r="J356" s="76"/>
      <c r="K356" s="77" t="s">
        <v>501</v>
      </c>
      <c r="L356" s="6" t="s">
        <v>491</v>
      </c>
      <c r="M356" s="78"/>
      <c r="N356" s="78"/>
      <c r="O356" s="78"/>
      <c r="P356" s="78"/>
      <c r="Q356" s="78"/>
    </row>
    <row r="357" spans="1:17" hidden="1" x14ac:dyDescent="0.25">
      <c r="A357" s="20" t="s">
        <v>14</v>
      </c>
      <c r="B357" s="22" t="s">
        <v>502</v>
      </c>
      <c r="C357" s="21" t="s">
        <v>503</v>
      </c>
      <c r="D357" s="21" t="str">
        <f t="shared" si="35"/>
        <v xml:space="preserve"> thị trấn</v>
      </c>
      <c r="E357" s="23">
        <v>11</v>
      </c>
      <c r="F357" s="23"/>
      <c r="G357" s="24">
        <f t="shared" si="36"/>
        <v>11</v>
      </c>
      <c r="H357" s="24">
        <f t="shared" si="37"/>
        <v>0</v>
      </c>
      <c r="I357" s="16"/>
    </row>
    <row r="358" spans="1:17" x14ac:dyDescent="0.25">
      <c r="A358" s="20" t="s">
        <v>504</v>
      </c>
      <c r="B358" s="15" t="s">
        <v>505</v>
      </c>
      <c r="C358" s="21"/>
      <c r="D358" s="21"/>
      <c r="E358" s="23">
        <f>SUM(E360:E365)</f>
        <v>6.45</v>
      </c>
      <c r="F358" s="23"/>
      <c r="G358" s="24"/>
      <c r="H358" s="24"/>
      <c r="I358" s="16"/>
    </row>
    <row r="359" spans="1:17" ht="15" hidden="1" customHeight="1" x14ac:dyDescent="0.25">
      <c r="A359" s="128"/>
      <c r="B359" s="27" t="s">
        <v>849</v>
      </c>
      <c r="C359" s="21" t="s">
        <v>26</v>
      </c>
      <c r="D359" s="21" t="str">
        <f t="shared" ref="D359" si="38">RIGHT(C359,9)</f>
        <v>Sơn Giang</v>
      </c>
      <c r="E359" s="23"/>
      <c r="F359" s="23"/>
      <c r="G359" s="24">
        <v>0.33</v>
      </c>
      <c r="H359" s="24">
        <f t="shared" ref="H359" si="39">G359-E359</f>
        <v>0.33</v>
      </c>
      <c r="I359" s="16" t="s">
        <v>850</v>
      </c>
    </row>
    <row r="360" spans="1:17" hidden="1" x14ac:dyDescent="0.25">
      <c r="A360" s="20" t="s">
        <v>14</v>
      </c>
      <c r="B360" s="25" t="s">
        <v>506</v>
      </c>
      <c r="C360" s="21" t="s">
        <v>16</v>
      </c>
      <c r="D360" s="21" t="str">
        <f t="shared" si="35"/>
        <v>Hai Riêng</v>
      </c>
      <c r="E360" s="23">
        <v>1.76</v>
      </c>
      <c r="F360" s="23"/>
      <c r="G360" s="24">
        <f t="shared" si="36"/>
        <v>1.76</v>
      </c>
      <c r="H360" s="24">
        <f t="shared" si="37"/>
        <v>0</v>
      </c>
      <c r="I360" s="16"/>
    </row>
    <row r="361" spans="1:17" hidden="1" x14ac:dyDescent="0.25">
      <c r="A361" s="20" t="s">
        <v>14</v>
      </c>
      <c r="B361" s="27" t="s">
        <v>507</v>
      </c>
      <c r="C361" s="21" t="s">
        <v>16</v>
      </c>
      <c r="D361" s="21" t="str">
        <f t="shared" si="35"/>
        <v>Hai Riêng</v>
      </c>
      <c r="E361" s="23">
        <v>0.33</v>
      </c>
      <c r="F361" s="23"/>
      <c r="G361" s="24">
        <f t="shared" si="36"/>
        <v>0.33</v>
      </c>
      <c r="H361" s="24">
        <f t="shared" si="37"/>
        <v>0</v>
      </c>
      <c r="I361" s="16"/>
    </row>
    <row r="362" spans="1:17" hidden="1" x14ac:dyDescent="0.25">
      <c r="A362" s="20" t="s">
        <v>14</v>
      </c>
      <c r="B362" s="22" t="s">
        <v>508</v>
      </c>
      <c r="C362" s="21" t="s">
        <v>28</v>
      </c>
      <c r="D362" s="21" t="s">
        <v>28</v>
      </c>
      <c r="E362" s="23">
        <v>0.89</v>
      </c>
      <c r="F362" s="23"/>
      <c r="G362" s="24">
        <f t="shared" si="36"/>
        <v>0.89</v>
      </c>
      <c r="H362" s="24">
        <f t="shared" si="37"/>
        <v>0</v>
      </c>
      <c r="I362" s="16"/>
    </row>
    <row r="363" spans="1:17" hidden="1" x14ac:dyDescent="0.25">
      <c r="A363" s="20" t="s">
        <v>14</v>
      </c>
      <c r="B363" s="25" t="s">
        <v>509</v>
      </c>
      <c r="C363" s="21" t="s">
        <v>30</v>
      </c>
      <c r="D363" s="21" t="str">
        <f t="shared" si="35"/>
        <v>Ea Trol</v>
      </c>
      <c r="E363" s="23">
        <v>0.13</v>
      </c>
      <c r="F363" s="23"/>
      <c r="G363" s="24">
        <f t="shared" si="36"/>
        <v>0.13</v>
      </c>
      <c r="H363" s="24">
        <f t="shared" si="37"/>
        <v>0</v>
      </c>
      <c r="I363" s="16"/>
    </row>
    <row r="364" spans="1:17" x14ac:dyDescent="0.25">
      <c r="A364" s="20" t="s">
        <v>14</v>
      </c>
      <c r="B364" s="25" t="s">
        <v>510</v>
      </c>
      <c r="C364" s="21" t="s">
        <v>97</v>
      </c>
      <c r="D364" s="21" t="str">
        <f t="shared" si="35"/>
        <v>Ea Ly</v>
      </c>
      <c r="E364" s="23">
        <v>0.35</v>
      </c>
      <c r="F364" s="23"/>
      <c r="G364" s="24">
        <f t="shared" si="36"/>
        <v>0.35</v>
      </c>
      <c r="H364" s="24">
        <f t="shared" si="37"/>
        <v>0</v>
      </c>
      <c r="I364" s="16"/>
    </row>
    <row r="365" spans="1:17" x14ac:dyDescent="0.25">
      <c r="A365" s="20" t="s">
        <v>14</v>
      </c>
      <c r="B365" s="25" t="s">
        <v>511</v>
      </c>
      <c r="C365" s="21" t="s">
        <v>97</v>
      </c>
      <c r="D365" s="21" t="str">
        <f t="shared" si="35"/>
        <v>Ea Ly</v>
      </c>
      <c r="E365" s="23">
        <v>2.99</v>
      </c>
      <c r="F365" s="23"/>
      <c r="G365" s="24">
        <f t="shared" si="36"/>
        <v>2.99</v>
      </c>
      <c r="H365" s="24">
        <f t="shared" si="37"/>
        <v>0</v>
      </c>
      <c r="I365" s="16"/>
    </row>
    <row r="366" spans="1:17" hidden="1" x14ac:dyDescent="0.25">
      <c r="A366" s="20" t="s">
        <v>512</v>
      </c>
      <c r="B366" s="15" t="s">
        <v>513</v>
      </c>
      <c r="C366" s="80"/>
      <c r="D366" s="21" t="str">
        <f t="shared" si="35"/>
        <v/>
      </c>
      <c r="E366" s="17">
        <f>SUM(E367:E369)</f>
        <v>1.82</v>
      </c>
      <c r="F366" s="17"/>
      <c r="G366" s="24"/>
      <c r="H366" s="24"/>
      <c r="I366" s="19"/>
      <c r="Q366" s="7"/>
    </row>
    <row r="367" spans="1:17" hidden="1" x14ac:dyDescent="0.25">
      <c r="A367" s="20" t="s">
        <v>14</v>
      </c>
      <c r="B367" s="25" t="s">
        <v>514</v>
      </c>
      <c r="C367" s="21" t="s">
        <v>16</v>
      </c>
      <c r="D367" s="21" t="str">
        <f t="shared" si="35"/>
        <v>Hai Riêng</v>
      </c>
      <c r="E367" s="23">
        <v>1.19</v>
      </c>
      <c r="F367" s="23"/>
      <c r="G367" s="24">
        <f t="shared" si="36"/>
        <v>1.19</v>
      </c>
      <c r="H367" s="24">
        <f t="shared" si="37"/>
        <v>0</v>
      </c>
      <c r="I367" s="16"/>
    </row>
    <row r="368" spans="1:17" s="11" customFormat="1" hidden="1" x14ac:dyDescent="0.25">
      <c r="A368" s="20" t="s">
        <v>14</v>
      </c>
      <c r="B368" s="25" t="s">
        <v>515</v>
      </c>
      <c r="C368" s="21" t="s">
        <v>21</v>
      </c>
      <c r="D368" s="21" t="s">
        <v>21</v>
      </c>
      <c r="E368" s="23">
        <v>0.33</v>
      </c>
      <c r="F368" s="23"/>
      <c r="G368" s="24">
        <f t="shared" si="36"/>
        <v>0.33</v>
      </c>
      <c r="H368" s="24">
        <f t="shared" si="37"/>
        <v>0</v>
      </c>
      <c r="I368" s="16"/>
      <c r="J368" s="8"/>
      <c r="K368" s="9"/>
      <c r="L368" s="10"/>
      <c r="M368" s="10"/>
      <c r="N368" s="10"/>
      <c r="O368" s="10"/>
      <c r="P368" s="10"/>
      <c r="Q368" s="10"/>
    </row>
    <row r="369" spans="1:17" hidden="1" x14ac:dyDescent="0.25">
      <c r="A369" s="20" t="s">
        <v>14</v>
      </c>
      <c r="B369" s="25" t="s">
        <v>516</v>
      </c>
      <c r="C369" s="21" t="s">
        <v>28</v>
      </c>
      <c r="D369" s="21" t="s">
        <v>28</v>
      </c>
      <c r="E369" s="23">
        <v>0.3</v>
      </c>
      <c r="F369" s="23"/>
      <c r="G369" s="24">
        <f t="shared" si="36"/>
        <v>0.3</v>
      </c>
      <c r="H369" s="24">
        <f t="shared" si="37"/>
        <v>0</v>
      </c>
      <c r="I369" s="16"/>
      <c r="Q369" s="7"/>
    </row>
    <row r="370" spans="1:17" x14ac:dyDescent="0.25">
      <c r="A370" s="20" t="s">
        <v>517</v>
      </c>
      <c r="B370" s="15" t="s">
        <v>518</v>
      </c>
      <c r="C370" s="80"/>
      <c r="D370" s="21" t="str">
        <f t="shared" si="35"/>
        <v/>
      </c>
      <c r="E370" s="17"/>
      <c r="F370" s="17"/>
      <c r="G370" s="24"/>
      <c r="H370" s="24"/>
      <c r="I370" s="19"/>
    </row>
    <row r="371" spans="1:17" hidden="1" x14ac:dyDescent="0.25">
      <c r="A371" s="20" t="s">
        <v>14</v>
      </c>
      <c r="B371" s="22" t="s">
        <v>519</v>
      </c>
      <c r="C371" s="21" t="s">
        <v>16</v>
      </c>
      <c r="D371" s="21" t="str">
        <f t="shared" si="35"/>
        <v>Hai Riêng</v>
      </c>
      <c r="E371" s="23">
        <v>0.7</v>
      </c>
      <c r="F371" s="23"/>
      <c r="G371" s="24">
        <f t="shared" si="36"/>
        <v>0.7</v>
      </c>
      <c r="H371" s="24">
        <f t="shared" si="37"/>
        <v>0</v>
      </c>
      <c r="I371" s="16"/>
      <c r="Q371" s="7"/>
    </row>
    <row r="372" spans="1:17" hidden="1" x14ac:dyDescent="0.25">
      <c r="A372" s="20" t="s">
        <v>14</v>
      </c>
      <c r="B372" s="22" t="s">
        <v>520</v>
      </c>
      <c r="C372" s="21" t="s">
        <v>16</v>
      </c>
      <c r="D372" s="21" t="str">
        <f t="shared" si="35"/>
        <v>Hai Riêng</v>
      </c>
      <c r="E372" s="23">
        <v>8.1199999999999992</v>
      </c>
      <c r="F372" s="23"/>
      <c r="G372" s="24">
        <f t="shared" si="36"/>
        <v>8.1199999999999992</v>
      </c>
      <c r="H372" s="24">
        <f t="shared" si="37"/>
        <v>0</v>
      </c>
      <c r="I372" s="16"/>
    </row>
    <row r="373" spans="1:17" ht="31.2" hidden="1" x14ac:dyDescent="0.25">
      <c r="A373" s="20" t="s">
        <v>14</v>
      </c>
      <c r="B373" s="22" t="s">
        <v>521</v>
      </c>
      <c r="C373" s="21" t="s">
        <v>16</v>
      </c>
      <c r="D373" s="21" t="str">
        <f t="shared" si="35"/>
        <v>Hai Riêng</v>
      </c>
      <c r="E373" s="23"/>
      <c r="F373" s="23"/>
      <c r="G373" s="24">
        <f t="shared" si="36"/>
        <v>0</v>
      </c>
      <c r="H373" s="24">
        <f t="shared" si="37"/>
        <v>0</v>
      </c>
      <c r="I373" s="16"/>
    </row>
    <row r="374" spans="1:17" ht="31.2" hidden="1" x14ac:dyDescent="0.25">
      <c r="A374" s="20" t="s">
        <v>14</v>
      </c>
      <c r="B374" s="22" t="s">
        <v>522</v>
      </c>
      <c r="C374" s="21" t="s">
        <v>16</v>
      </c>
      <c r="D374" s="21" t="str">
        <f t="shared" si="35"/>
        <v>Hai Riêng</v>
      </c>
      <c r="E374" s="23"/>
      <c r="F374" s="23"/>
      <c r="G374" s="24">
        <f t="shared" si="36"/>
        <v>0</v>
      </c>
      <c r="H374" s="24">
        <f t="shared" si="37"/>
        <v>0</v>
      </c>
      <c r="I374" s="16"/>
    </row>
    <row r="375" spans="1:17" hidden="1" x14ac:dyDescent="0.25">
      <c r="A375" s="20" t="s">
        <v>14</v>
      </c>
      <c r="B375" s="22" t="s">
        <v>523</v>
      </c>
      <c r="C375" s="21" t="s">
        <v>21</v>
      </c>
      <c r="D375" s="21" t="s">
        <v>21</v>
      </c>
      <c r="E375" s="23">
        <v>0.5</v>
      </c>
      <c r="F375" s="23"/>
      <c r="G375" s="24">
        <f t="shared" si="36"/>
        <v>0.5</v>
      </c>
      <c r="H375" s="24">
        <f t="shared" si="37"/>
        <v>0</v>
      </c>
      <c r="I375" s="16"/>
      <c r="J375" s="4">
        <v>2022</v>
      </c>
      <c r="K375" s="5" t="s">
        <v>48</v>
      </c>
    </row>
    <row r="376" spans="1:17" hidden="1" x14ac:dyDescent="0.25">
      <c r="A376" s="20" t="s">
        <v>14</v>
      </c>
      <c r="B376" s="22" t="s">
        <v>524</v>
      </c>
      <c r="C376" s="21" t="s">
        <v>24</v>
      </c>
      <c r="D376" s="21" t="str">
        <f t="shared" si="35"/>
        <v>Ea Bá</v>
      </c>
      <c r="E376" s="23">
        <v>0.1</v>
      </c>
      <c r="F376" s="23"/>
      <c r="G376" s="24">
        <f t="shared" si="36"/>
        <v>0.1</v>
      </c>
      <c r="H376" s="24">
        <f t="shared" si="37"/>
        <v>0</v>
      </c>
      <c r="I376" s="16"/>
    </row>
    <row r="377" spans="1:17" hidden="1" x14ac:dyDescent="0.25">
      <c r="A377" s="20" t="s">
        <v>14</v>
      </c>
      <c r="B377" s="22" t="s">
        <v>525</v>
      </c>
      <c r="C377" s="21" t="s">
        <v>26</v>
      </c>
      <c r="D377" s="21" t="str">
        <f t="shared" si="35"/>
        <v>Sơn Giang</v>
      </c>
      <c r="E377" s="23">
        <v>0.52</v>
      </c>
      <c r="F377" s="23"/>
      <c r="G377" s="24">
        <f t="shared" si="36"/>
        <v>0.52</v>
      </c>
      <c r="H377" s="24">
        <f t="shared" si="37"/>
        <v>0</v>
      </c>
      <c r="I377" s="16" t="s">
        <v>127</v>
      </c>
    </row>
    <row r="378" spans="1:17" hidden="1" x14ac:dyDescent="0.25">
      <c r="A378" s="20" t="s">
        <v>14</v>
      </c>
      <c r="B378" s="22" t="s">
        <v>526</v>
      </c>
      <c r="C378" s="21" t="s">
        <v>26</v>
      </c>
      <c r="D378" s="21" t="str">
        <f t="shared" si="35"/>
        <v>Sơn Giang</v>
      </c>
      <c r="E378" s="23">
        <v>0.2</v>
      </c>
      <c r="F378" s="23"/>
      <c r="G378" s="24">
        <f t="shared" si="36"/>
        <v>0.2</v>
      </c>
      <c r="H378" s="24">
        <f t="shared" si="37"/>
        <v>0</v>
      </c>
      <c r="I378" s="16" t="s">
        <v>127</v>
      </c>
    </row>
    <row r="379" spans="1:17" hidden="1" x14ac:dyDescent="0.25">
      <c r="A379" s="20" t="s">
        <v>14</v>
      </c>
      <c r="B379" s="22" t="s">
        <v>527</v>
      </c>
      <c r="C379" s="21" t="s">
        <v>28</v>
      </c>
      <c r="D379" s="21" t="s">
        <v>28</v>
      </c>
      <c r="E379" s="23">
        <v>0.2</v>
      </c>
      <c r="F379" s="23"/>
      <c r="G379" s="24">
        <f t="shared" si="36"/>
        <v>0.2</v>
      </c>
      <c r="H379" s="24">
        <f t="shared" si="37"/>
        <v>0</v>
      </c>
      <c r="I379" s="16"/>
    </row>
    <row r="380" spans="1:17" hidden="1" x14ac:dyDescent="0.25">
      <c r="A380" s="20" t="s">
        <v>14</v>
      </c>
      <c r="B380" s="37" t="s">
        <v>528</v>
      </c>
      <c r="C380" s="21" t="s">
        <v>28</v>
      </c>
      <c r="D380" s="21" t="s">
        <v>28</v>
      </c>
      <c r="E380" s="23">
        <v>1.3</v>
      </c>
      <c r="F380" s="23"/>
      <c r="G380" s="24">
        <f t="shared" si="36"/>
        <v>1.3</v>
      </c>
      <c r="H380" s="24">
        <f t="shared" si="37"/>
        <v>0</v>
      </c>
      <c r="I380" s="16"/>
      <c r="K380" s="5">
        <v>2023</v>
      </c>
    </row>
    <row r="381" spans="1:17" hidden="1" x14ac:dyDescent="0.25">
      <c r="A381" s="20" t="s">
        <v>14</v>
      </c>
      <c r="B381" s="22" t="s">
        <v>529</v>
      </c>
      <c r="C381" s="21" t="s">
        <v>30</v>
      </c>
      <c r="D381" s="21" t="str">
        <f t="shared" si="35"/>
        <v>Ea Trol</v>
      </c>
      <c r="E381" s="23">
        <v>0.61</v>
      </c>
      <c r="F381" s="23"/>
      <c r="G381" s="24">
        <f t="shared" si="36"/>
        <v>0.61</v>
      </c>
      <c r="H381" s="24">
        <f t="shared" si="37"/>
        <v>0</v>
      </c>
      <c r="I381" s="16"/>
    </row>
    <row r="382" spans="1:17" hidden="1" x14ac:dyDescent="0.25">
      <c r="A382" s="20" t="s">
        <v>14</v>
      </c>
      <c r="B382" s="22" t="s">
        <v>530</v>
      </c>
      <c r="C382" s="21" t="s">
        <v>40</v>
      </c>
      <c r="D382" s="21" t="str">
        <f t="shared" si="35"/>
        <v>Sông Hinh</v>
      </c>
      <c r="E382" s="23">
        <v>0.17</v>
      </c>
      <c r="F382" s="23"/>
      <c r="G382" s="24">
        <f t="shared" si="36"/>
        <v>0.17</v>
      </c>
      <c r="H382" s="24">
        <f t="shared" si="37"/>
        <v>0</v>
      </c>
      <c r="I382" s="16"/>
    </row>
    <row r="383" spans="1:17" hidden="1" x14ac:dyDescent="0.25">
      <c r="A383" s="20" t="s">
        <v>14</v>
      </c>
      <c r="B383" s="22" t="s">
        <v>531</v>
      </c>
      <c r="C383" s="21" t="s">
        <v>40</v>
      </c>
      <c r="D383" s="21" t="str">
        <f t="shared" si="35"/>
        <v>Sông Hinh</v>
      </c>
      <c r="E383" s="23">
        <v>0.2</v>
      </c>
      <c r="F383" s="23"/>
      <c r="G383" s="24">
        <f t="shared" si="36"/>
        <v>0.2</v>
      </c>
      <c r="H383" s="24">
        <f t="shared" si="37"/>
        <v>0</v>
      </c>
      <c r="I383" s="16"/>
    </row>
    <row r="384" spans="1:17" hidden="1" x14ac:dyDescent="0.25">
      <c r="A384" s="20" t="s">
        <v>14</v>
      </c>
      <c r="B384" s="22" t="s">
        <v>532</v>
      </c>
      <c r="C384" s="21" t="s">
        <v>40</v>
      </c>
      <c r="D384" s="21" t="str">
        <f t="shared" si="35"/>
        <v>Sông Hinh</v>
      </c>
      <c r="E384" s="23">
        <v>0.2</v>
      </c>
      <c r="F384" s="23"/>
      <c r="G384" s="24">
        <f t="shared" si="36"/>
        <v>0.2</v>
      </c>
      <c r="H384" s="24">
        <f t="shared" si="37"/>
        <v>0</v>
      </c>
      <c r="I384" s="16"/>
    </row>
    <row r="385" spans="1:17" x14ac:dyDescent="0.25">
      <c r="A385" s="20" t="s">
        <v>14</v>
      </c>
      <c r="B385" s="51" t="s">
        <v>533</v>
      </c>
      <c r="C385" s="21" t="s">
        <v>97</v>
      </c>
      <c r="D385" s="21" t="str">
        <f t="shared" si="35"/>
        <v>Ea Ly</v>
      </c>
      <c r="E385" s="23">
        <v>0.1</v>
      </c>
      <c r="F385" s="23"/>
      <c r="G385" s="24">
        <f t="shared" si="36"/>
        <v>0.1</v>
      </c>
      <c r="H385" s="24">
        <f t="shared" si="37"/>
        <v>0</v>
      </c>
      <c r="I385" s="16"/>
    </row>
    <row r="386" spans="1:17" x14ac:dyDescent="0.25">
      <c r="A386" s="20" t="s">
        <v>14</v>
      </c>
      <c r="B386" s="51" t="s">
        <v>534</v>
      </c>
      <c r="C386" s="21" t="s">
        <v>97</v>
      </c>
      <c r="D386" s="21" t="str">
        <f t="shared" si="35"/>
        <v>Ea Ly</v>
      </c>
      <c r="E386" s="23">
        <v>0.2</v>
      </c>
      <c r="F386" s="23"/>
      <c r="G386" s="24">
        <f t="shared" si="36"/>
        <v>0.2</v>
      </c>
      <c r="H386" s="24">
        <f t="shared" si="37"/>
        <v>0</v>
      </c>
      <c r="I386" s="16"/>
    </row>
    <row r="387" spans="1:17" x14ac:dyDescent="0.25">
      <c r="A387" s="20" t="s">
        <v>14</v>
      </c>
      <c r="B387" s="51" t="s">
        <v>535</v>
      </c>
      <c r="C387" s="21" t="s">
        <v>97</v>
      </c>
      <c r="D387" s="21" t="str">
        <f t="shared" si="35"/>
        <v>Ea Ly</v>
      </c>
      <c r="E387" s="23">
        <v>2.52</v>
      </c>
      <c r="F387" s="23"/>
      <c r="G387" s="24">
        <f t="shared" si="36"/>
        <v>2.52</v>
      </c>
      <c r="H387" s="24">
        <f t="shared" si="37"/>
        <v>0</v>
      </c>
      <c r="I387" s="16"/>
    </row>
    <row r="388" spans="1:17" s="11" customFormat="1" hidden="1" x14ac:dyDescent="0.25">
      <c r="A388" s="20" t="s">
        <v>14</v>
      </c>
      <c r="B388" s="22" t="s">
        <v>536</v>
      </c>
      <c r="C388" s="21" t="s">
        <v>33</v>
      </c>
      <c r="D388" s="21" t="str">
        <f t="shared" si="35"/>
        <v>Ea Bia</v>
      </c>
      <c r="E388" s="23">
        <v>0.15</v>
      </c>
      <c r="F388" s="23"/>
      <c r="G388" s="24">
        <f t="shared" si="36"/>
        <v>0.15</v>
      </c>
      <c r="H388" s="24">
        <f t="shared" si="37"/>
        <v>0</v>
      </c>
      <c r="I388" s="16"/>
      <c r="J388" s="8"/>
      <c r="K388" s="9"/>
      <c r="L388" s="10"/>
      <c r="M388" s="10"/>
      <c r="N388" s="10"/>
      <c r="O388" s="10"/>
      <c r="P388" s="10"/>
      <c r="Q388" s="10"/>
    </row>
    <row r="389" spans="1:17" s="11" customFormat="1" hidden="1" x14ac:dyDescent="0.25">
      <c r="A389" s="20" t="s">
        <v>14</v>
      </c>
      <c r="B389" s="22" t="s">
        <v>537</v>
      </c>
      <c r="C389" s="21" t="s">
        <v>33</v>
      </c>
      <c r="D389" s="21" t="str">
        <f t="shared" si="35"/>
        <v>Ea Bia</v>
      </c>
      <c r="E389" s="23">
        <v>0.18</v>
      </c>
      <c r="F389" s="23"/>
      <c r="G389" s="24">
        <f t="shared" si="36"/>
        <v>0.18</v>
      </c>
      <c r="H389" s="24">
        <f t="shared" si="37"/>
        <v>0</v>
      </c>
      <c r="I389" s="16"/>
      <c r="J389" s="8"/>
      <c r="K389" s="9"/>
      <c r="L389" s="10"/>
      <c r="M389" s="10"/>
      <c r="N389" s="10"/>
      <c r="O389" s="10"/>
      <c r="P389" s="10"/>
      <c r="Q389" s="10"/>
    </row>
    <row r="390" spans="1:17" s="11" customFormat="1" ht="46.8" hidden="1" x14ac:dyDescent="0.25">
      <c r="A390" s="20"/>
      <c r="B390" s="74" t="s">
        <v>538</v>
      </c>
      <c r="C390" s="21" t="s">
        <v>53</v>
      </c>
      <c r="D390" s="21" t="s">
        <v>53</v>
      </c>
      <c r="E390" s="23"/>
      <c r="F390" s="23"/>
      <c r="G390" s="24">
        <v>0.04</v>
      </c>
      <c r="H390" s="24">
        <f t="shared" si="37"/>
        <v>0.04</v>
      </c>
      <c r="I390" s="16" t="s">
        <v>539</v>
      </c>
      <c r="J390" s="8"/>
      <c r="K390" s="9"/>
      <c r="L390" s="10"/>
      <c r="M390" s="10"/>
      <c r="N390" s="10"/>
      <c r="O390" s="10"/>
      <c r="P390" s="10"/>
      <c r="Q390" s="10"/>
    </row>
    <row r="391" spans="1:17" x14ac:dyDescent="0.25">
      <c r="A391" s="20" t="s">
        <v>540</v>
      </c>
      <c r="B391" s="15" t="s">
        <v>541</v>
      </c>
      <c r="C391" s="44"/>
      <c r="D391" s="21" t="str">
        <f t="shared" si="35"/>
        <v/>
      </c>
      <c r="E391" s="17"/>
      <c r="F391" s="17"/>
      <c r="G391" s="24"/>
      <c r="H391" s="24"/>
      <c r="I391" s="19"/>
    </row>
    <row r="392" spans="1:17" hidden="1" x14ac:dyDescent="0.25">
      <c r="A392" s="20" t="s">
        <v>14</v>
      </c>
      <c r="B392" s="22" t="s">
        <v>542</v>
      </c>
      <c r="C392" s="21" t="s">
        <v>16</v>
      </c>
      <c r="D392" s="21" t="str">
        <f t="shared" si="35"/>
        <v>Hai Riêng</v>
      </c>
      <c r="E392" s="23">
        <v>4.54</v>
      </c>
      <c r="F392" s="23"/>
      <c r="G392" s="24">
        <f t="shared" ref="G392:G457" si="40">E392</f>
        <v>4.54</v>
      </c>
      <c r="H392" s="24">
        <f t="shared" si="37"/>
        <v>0</v>
      </c>
      <c r="I392" s="16"/>
    </row>
    <row r="393" spans="1:17" hidden="1" x14ac:dyDescent="0.25">
      <c r="A393" s="20" t="s">
        <v>14</v>
      </c>
      <c r="B393" s="22" t="s">
        <v>543</v>
      </c>
      <c r="C393" s="21" t="s">
        <v>18</v>
      </c>
      <c r="D393" s="21" t="str">
        <f t="shared" si="35"/>
        <v>Ea Lâm</v>
      </c>
      <c r="E393" s="23">
        <v>1.4</v>
      </c>
      <c r="F393" s="23"/>
      <c r="G393" s="24">
        <f t="shared" si="40"/>
        <v>1.4</v>
      </c>
      <c r="H393" s="24">
        <f t="shared" si="37"/>
        <v>0</v>
      </c>
      <c r="I393" s="16"/>
    </row>
    <row r="394" spans="1:17" hidden="1" x14ac:dyDescent="0.25">
      <c r="A394" s="20" t="s">
        <v>14</v>
      </c>
      <c r="B394" s="22" t="s">
        <v>544</v>
      </c>
      <c r="C394" s="21" t="s">
        <v>21</v>
      </c>
      <c r="D394" s="21" t="s">
        <v>21</v>
      </c>
      <c r="E394" s="23">
        <v>1.44</v>
      </c>
      <c r="F394" s="23"/>
      <c r="G394" s="24">
        <f t="shared" si="40"/>
        <v>1.44</v>
      </c>
      <c r="H394" s="24">
        <f t="shared" si="37"/>
        <v>0</v>
      </c>
      <c r="I394" s="16"/>
    </row>
    <row r="395" spans="1:17" hidden="1" x14ac:dyDescent="0.25">
      <c r="A395" s="20" t="s">
        <v>14</v>
      </c>
      <c r="B395" s="27" t="s">
        <v>545</v>
      </c>
      <c r="C395" s="21" t="s">
        <v>24</v>
      </c>
      <c r="D395" s="21" t="str">
        <f t="shared" si="35"/>
        <v>Ea Bá</v>
      </c>
      <c r="E395" s="23">
        <v>0.87</v>
      </c>
      <c r="F395" s="23">
        <v>0.87</v>
      </c>
      <c r="G395" s="24">
        <f t="shared" si="40"/>
        <v>0.87</v>
      </c>
      <c r="H395" s="24">
        <f t="shared" si="37"/>
        <v>0</v>
      </c>
      <c r="I395" s="16" t="s">
        <v>74</v>
      </c>
      <c r="J395" s="47">
        <v>2022</v>
      </c>
    </row>
    <row r="396" spans="1:17" s="11" customFormat="1" hidden="1" x14ac:dyDescent="0.25">
      <c r="A396" s="20" t="s">
        <v>14</v>
      </c>
      <c r="B396" s="26" t="s">
        <v>546</v>
      </c>
      <c r="C396" s="21" t="s">
        <v>26</v>
      </c>
      <c r="D396" s="21" t="str">
        <f t="shared" si="35"/>
        <v>Sơn Giang</v>
      </c>
      <c r="E396" s="23">
        <v>0.56999999999999995</v>
      </c>
      <c r="F396" s="23"/>
      <c r="G396" s="24">
        <f t="shared" si="40"/>
        <v>0.56999999999999995</v>
      </c>
      <c r="H396" s="24">
        <f t="shared" si="37"/>
        <v>0</v>
      </c>
      <c r="I396" s="16"/>
      <c r="J396" s="8"/>
      <c r="K396" s="9"/>
      <c r="L396" s="10"/>
      <c r="M396" s="10"/>
      <c r="N396" s="10"/>
      <c r="O396" s="10"/>
      <c r="P396" s="10"/>
      <c r="Q396" s="10"/>
    </row>
    <row r="397" spans="1:17" hidden="1" x14ac:dyDescent="0.25">
      <c r="A397" s="20" t="s">
        <v>14</v>
      </c>
      <c r="B397" s="22" t="s">
        <v>547</v>
      </c>
      <c r="C397" s="21" t="s">
        <v>28</v>
      </c>
      <c r="D397" s="21" t="s">
        <v>28</v>
      </c>
      <c r="E397" s="23">
        <v>1.3</v>
      </c>
      <c r="F397" s="23"/>
      <c r="G397" s="24">
        <f t="shared" si="40"/>
        <v>1.3</v>
      </c>
      <c r="H397" s="24">
        <f t="shared" si="37"/>
        <v>0</v>
      </c>
      <c r="I397" s="16"/>
    </row>
    <row r="398" spans="1:17" s="11" customFormat="1" hidden="1" x14ac:dyDescent="0.25">
      <c r="A398" s="20" t="s">
        <v>14</v>
      </c>
      <c r="B398" s="22" t="s">
        <v>548</v>
      </c>
      <c r="C398" s="21" t="s">
        <v>28</v>
      </c>
      <c r="D398" s="21" t="s">
        <v>28</v>
      </c>
      <c r="E398" s="23">
        <v>0.2</v>
      </c>
      <c r="F398" s="23"/>
      <c r="G398" s="24">
        <f t="shared" si="40"/>
        <v>0.2</v>
      </c>
      <c r="H398" s="24">
        <f t="shared" si="37"/>
        <v>0</v>
      </c>
      <c r="I398" s="16"/>
      <c r="J398" s="8"/>
      <c r="K398" s="9"/>
      <c r="L398" s="10"/>
      <c r="M398" s="10"/>
      <c r="N398" s="10"/>
      <c r="O398" s="10"/>
      <c r="P398" s="10"/>
      <c r="Q398" s="10"/>
    </row>
    <row r="399" spans="1:17" hidden="1" x14ac:dyDescent="0.25">
      <c r="A399" s="20" t="s">
        <v>14</v>
      </c>
      <c r="B399" s="22" t="s">
        <v>549</v>
      </c>
      <c r="C399" s="21" t="s">
        <v>28</v>
      </c>
      <c r="D399" s="21" t="s">
        <v>28</v>
      </c>
      <c r="E399" s="23">
        <v>0.2</v>
      </c>
      <c r="F399" s="23"/>
      <c r="G399" s="24">
        <f t="shared" si="40"/>
        <v>0.2</v>
      </c>
      <c r="H399" s="24">
        <f t="shared" si="37"/>
        <v>0</v>
      </c>
      <c r="I399" s="16"/>
    </row>
    <row r="400" spans="1:17" hidden="1" x14ac:dyDescent="0.25">
      <c r="A400" s="20" t="s">
        <v>14</v>
      </c>
      <c r="B400" s="25" t="s">
        <v>550</v>
      </c>
      <c r="C400" s="21" t="s">
        <v>53</v>
      </c>
      <c r="D400" s="21" t="str">
        <f t="shared" si="35"/>
        <v>Ea Bar</v>
      </c>
      <c r="E400" s="23">
        <v>0.51</v>
      </c>
      <c r="F400" s="23"/>
      <c r="G400" s="24">
        <f t="shared" si="40"/>
        <v>0.51</v>
      </c>
      <c r="H400" s="24">
        <f t="shared" si="37"/>
        <v>0</v>
      </c>
      <c r="I400" s="16"/>
    </row>
    <row r="401" spans="1:17" hidden="1" x14ac:dyDescent="0.25">
      <c r="A401" s="20" t="s">
        <v>14</v>
      </c>
      <c r="B401" s="22" t="s">
        <v>551</v>
      </c>
      <c r="C401" s="21" t="s">
        <v>30</v>
      </c>
      <c r="D401" s="21" t="str">
        <f t="shared" si="35"/>
        <v>Ea Trol</v>
      </c>
      <c r="E401" s="23">
        <v>0.1</v>
      </c>
      <c r="F401" s="23"/>
      <c r="G401" s="24">
        <f t="shared" si="40"/>
        <v>0.1</v>
      </c>
      <c r="H401" s="24">
        <f t="shared" si="37"/>
        <v>0</v>
      </c>
      <c r="I401" s="16"/>
    </row>
    <row r="402" spans="1:17" hidden="1" x14ac:dyDescent="0.25">
      <c r="A402" s="20" t="s">
        <v>14</v>
      </c>
      <c r="B402" s="22" t="s">
        <v>552</v>
      </c>
      <c r="C402" s="21" t="s">
        <v>30</v>
      </c>
      <c r="D402" s="21" t="str">
        <f t="shared" si="35"/>
        <v>Ea Trol</v>
      </c>
      <c r="E402" s="23">
        <v>0.1</v>
      </c>
      <c r="F402" s="23"/>
      <c r="G402" s="24">
        <f t="shared" si="40"/>
        <v>0.1</v>
      </c>
      <c r="H402" s="24">
        <f t="shared" si="37"/>
        <v>0</v>
      </c>
      <c r="I402" s="16"/>
    </row>
    <row r="403" spans="1:17" hidden="1" x14ac:dyDescent="0.25">
      <c r="A403" s="20" t="s">
        <v>14</v>
      </c>
      <c r="B403" s="22" t="s">
        <v>553</v>
      </c>
      <c r="C403" s="21" t="s">
        <v>40</v>
      </c>
      <c r="D403" s="21" t="str">
        <f t="shared" si="35"/>
        <v>Sông Hinh</v>
      </c>
      <c r="E403" s="23">
        <v>1.5</v>
      </c>
      <c r="F403" s="23"/>
      <c r="G403" s="24">
        <f t="shared" si="40"/>
        <v>1.5</v>
      </c>
      <c r="H403" s="24">
        <f t="shared" si="37"/>
        <v>0</v>
      </c>
      <c r="I403" s="16"/>
    </row>
    <row r="404" spans="1:17" hidden="1" x14ac:dyDescent="0.25">
      <c r="A404" s="20" t="s">
        <v>14</v>
      </c>
      <c r="B404" s="22" t="s">
        <v>554</v>
      </c>
      <c r="C404" s="21" t="s">
        <v>40</v>
      </c>
      <c r="D404" s="21" t="str">
        <f t="shared" ref="D404:D469" si="41">RIGHT(C404,9)</f>
        <v>Sông Hinh</v>
      </c>
      <c r="E404" s="23">
        <v>0.5</v>
      </c>
      <c r="F404" s="23"/>
      <c r="G404" s="24">
        <f t="shared" si="40"/>
        <v>0.5</v>
      </c>
      <c r="H404" s="24">
        <f t="shared" si="37"/>
        <v>0</v>
      </c>
      <c r="I404" s="16"/>
    </row>
    <row r="405" spans="1:17" x14ac:dyDescent="0.25">
      <c r="A405" s="20" t="s">
        <v>14</v>
      </c>
      <c r="B405" s="22" t="s">
        <v>555</v>
      </c>
      <c r="C405" s="21" t="s">
        <v>97</v>
      </c>
      <c r="D405" s="21" t="str">
        <f t="shared" si="41"/>
        <v>Ea Ly</v>
      </c>
      <c r="E405" s="23">
        <v>1</v>
      </c>
      <c r="F405" s="23"/>
      <c r="G405" s="24">
        <f t="shared" si="40"/>
        <v>1</v>
      </c>
      <c r="H405" s="24">
        <f t="shared" si="37"/>
        <v>0</v>
      </c>
      <c r="I405" s="16"/>
    </row>
    <row r="406" spans="1:17" x14ac:dyDescent="0.25">
      <c r="A406" s="20" t="s">
        <v>14</v>
      </c>
      <c r="B406" s="22" t="s">
        <v>556</v>
      </c>
      <c r="C406" s="21" t="s">
        <v>97</v>
      </c>
      <c r="D406" s="21" t="str">
        <f t="shared" si="41"/>
        <v>Ea Ly</v>
      </c>
      <c r="E406" s="23">
        <v>2.89</v>
      </c>
      <c r="F406" s="23"/>
      <c r="G406" s="24">
        <f t="shared" si="40"/>
        <v>2.89</v>
      </c>
      <c r="H406" s="24">
        <f t="shared" si="37"/>
        <v>0</v>
      </c>
      <c r="I406" s="16"/>
    </row>
    <row r="407" spans="1:17" hidden="1" x14ac:dyDescent="0.25">
      <c r="A407" s="20" t="s">
        <v>14</v>
      </c>
      <c r="B407" s="27" t="s">
        <v>557</v>
      </c>
      <c r="C407" s="21" t="s">
        <v>33</v>
      </c>
      <c r="D407" s="21" t="str">
        <f t="shared" si="41"/>
        <v>Ea Bia</v>
      </c>
      <c r="E407" s="23">
        <v>1.2</v>
      </c>
      <c r="F407" s="23"/>
      <c r="G407" s="24">
        <f t="shared" si="40"/>
        <v>1.2</v>
      </c>
      <c r="H407" s="24">
        <f t="shared" si="37"/>
        <v>0</v>
      </c>
      <c r="I407" s="16"/>
    </row>
    <row r="408" spans="1:17" hidden="1" x14ac:dyDescent="0.25">
      <c r="A408" s="20" t="s">
        <v>14</v>
      </c>
      <c r="B408" s="22" t="s">
        <v>558</v>
      </c>
      <c r="C408" s="21" t="s">
        <v>33</v>
      </c>
      <c r="D408" s="21" t="str">
        <f t="shared" si="41"/>
        <v>Ea Bia</v>
      </c>
      <c r="E408" s="23">
        <v>0.2</v>
      </c>
      <c r="F408" s="23"/>
      <c r="G408" s="24">
        <f t="shared" si="40"/>
        <v>0.2</v>
      </c>
      <c r="H408" s="24">
        <f t="shared" si="37"/>
        <v>0</v>
      </c>
      <c r="I408" s="16"/>
    </row>
    <row r="409" spans="1:17" s="11" customFormat="1" hidden="1" x14ac:dyDescent="0.25">
      <c r="A409" s="20" t="s">
        <v>14</v>
      </c>
      <c r="B409" s="22" t="s">
        <v>559</v>
      </c>
      <c r="C409" s="21" t="s">
        <v>33</v>
      </c>
      <c r="D409" s="21" t="str">
        <f t="shared" si="41"/>
        <v>Ea Bia</v>
      </c>
      <c r="E409" s="23">
        <v>0.2</v>
      </c>
      <c r="F409" s="23"/>
      <c r="G409" s="24">
        <f t="shared" si="40"/>
        <v>0.2</v>
      </c>
      <c r="H409" s="24">
        <f t="shared" si="37"/>
        <v>0</v>
      </c>
      <c r="I409" s="16"/>
      <c r="J409" s="8"/>
      <c r="K409" s="9"/>
      <c r="L409" s="10"/>
      <c r="M409" s="10"/>
      <c r="N409" s="10"/>
      <c r="O409" s="10"/>
      <c r="P409" s="10"/>
      <c r="Q409" s="10"/>
    </row>
    <row r="410" spans="1:17" s="11" customFormat="1" hidden="1" x14ac:dyDescent="0.25">
      <c r="A410" s="20" t="s">
        <v>14</v>
      </c>
      <c r="B410" s="22" t="s">
        <v>560</v>
      </c>
      <c r="C410" s="21" t="s">
        <v>33</v>
      </c>
      <c r="D410" s="21" t="str">
        <f t="shared" si="41"/>
        <v>Ea Bia</v>
      </c>
      <c r="E410" s="23">
        <v>0.2</v>
      </c>
      <c r="F410" s="23"/>
      <c r="G410" s="24">
        <f t="shared" si="40"/>
        <v>0.2</v>
      </c>
      <c r="H410" s="24">
        <f t="shared" si="37"/>
        <v>0</v>
      </c>
      <c r="I410" s="16"/>
      <c r="J410" s="8"/>
      <c r="K410" s="9"/>
      <c r="L410" s="10"/>
      <c r="M410" s="10"/>
      <c r="N410" s="10"/>
      <c r="O410" s="10"/>
      <c r="P410" s="10"/>
      <c r="Q410" s="10"/>
    </row>
    <row r="411" spans="1:17" s="11" customFormat="1" x14ac:dyDescent="0.25">
      <c r="A411" s="20" t="s">
        <v>561</v>
      </c>
      <c r="B411" s="15" t="s">
        <v>562</v>
      </c>
      <c r="C411" s="19"/>
      <c r="D411" s="21" t="str">
        <f t="shared" si="41"/>
        <v/>
      </c>
      <c r="E411" s="17"/>
      <c r="F411" s="17"/>
      <c r="G411" s="24"/>
      <c r="H411" s="24"/>
      <c r="I411" s="19"/>
      <c r="J411" s="8"/>
      <c r="K411" s="9"/>
      <c r="L411" s="10"/>
      <c r="M411" s="10"/>
      <c r="N411" s="10"/>
      <c r="O411" s="10"/>
      <c r="P411" s="10"/>
      <c r="Q411" s="10"/>
    </row>
    <row r="412" spans="1:17" ht="31.2" hidden="1" x14ac:dyDescent="0.25">
      <c r="A412" s="20" t="s">
        <v>14</v>
      </c>
      <c r="B412" s="27" t="s">
        <v>563</v>
      </c>
      <c r="C412" s="75" t="s">
        <v>564</v>
      </c>
      <c r="D412" s="75" t="s">
        <v>564</v>
      </c>
      <c r="E412" s="23">
        <v>0.16</v>
      </c>
      <c r="F412" s="23"/>
      <c r="G412" s="24">
        <f t="shared" si="40"/>
        <v>0.16</v>
      </c>
      <c r="H412" s="24">
        <f t="shared" si="37"/>
        <v>0</v>
      </c>
      <c r="I412" s="16" t="s">
        <v>565</v>
      </c>
      <c r="Q412" s="7"/>
    </row>
    <row r="413" spans="1:17" s="11" customFormat="1" ht="46.8" hidden="1" x14ac:dyDescent="0.25">
      <c r="A413" s="20" t="s">
        <v>14</v>
      </c>
      <c r="B413" s="27" t="s">
        <v>566</v>
      </c>
      <c r="C413" s="75" t="s">
        <v>567</v>
      </c>
      <c r="D413" s="21" t="s">
        <v>567</v>
      </c>
      <c r="E413" s="23">
        <v>0.82</v>
      </c>
      <c r="F413" s="23"/>
      <c r="G413" s="24">
        <f t="shared" si="40"/>
        <v>0.82</v>
      </c>
      <c r="H413" s="24">
        <f t="shared" si="37"/>
        <v>0</v>
      </c>
      <c r="I413" s="16" t="s">
        <v>568</v>
      </c>
      <c r="J413" s="48">
        <v>2022</v>
      </c>
      <c r="K413" s="9"/>
      <c r="L413" s="10"/>
      <c r="M413" s="10"/>
      <c r="N413" s="10"/>
      <c r="O413" s="10"/>
      <c r="P413" s="10"/>
      <c r="Q413" s="10"/>
    </row>
    <row r="414" spans="1:17" s="11" customFormat="1" ht="78" x14ac:dyDescent="0.25">
      <c r="A414" s="20" t="s">
        <v>14</v>
      </c>
      <c r="B414" s="25" t="s">
        <v>569</v>
      </c>
      <c r="C414" s="21" t="s">
        <v>570</v>
      </c>
      <c r="D414" s="21" t="s">
        <v>570</v>
      </c>
      <c r="E414" s="23">
        <v>4.8600000000000003</v>
      </c>
      <c r="F414" s="23"/>
      <c r="G414" s="24">
        <f t="shared" si="40"/>
        <v>4.8600000000000003</v>
      </c>
      <c r="H414" s="24">
        <f t="shared" si="37"/>
        <v>0</v>
      </c>
      <c r="I414" s="16" t="s">
        <v>467</v>
      </c>
      <c r="J414" s="8"/>
      <c r="K414" s="9"/>
      <c r="L414" s="10"/>
      <c r="M414" s="10"/>
      <c r="N414" s="10"/>
      <c r="O414" s="10"/>
      <c r="P414" s="10"/>
      <c r="Q414" s="10"/>
    </row>
    <row r="415" spans="1:17" s="11" customFormat="1" ht="46.8" x14ac:dyDescent="0.25">
      <c r="A415" s="20" t="s">
        <v>14</v>
      </c>
      <c r="B415" s="25" t="s">
        <v>571</v>
      </c>
      <c r="C415" s="21" t="s">
        <v>572</v>
      </c>
      <c r="D415" s="21" t="s">
        <v>572</v>
      </c>
      <c r="E415" s="23">
        <v>2.4</v>
      </c>
      <c r="F415" s="23"/>
      <c r="G415" s="24">
        <f t="shared" si="40"/>
        <v>2.4</v>
      </c>
      <c r="H415" s="24">
        <f t="shared" ref="H415:H480" si="42">G415-E415</f>
        <v>0</v>
      </c>
      <c r="I415" s="16" t="s">
        <v>573</v>
      </c>
      <c r="J415" s="8"/>
      <c r="K415" s="9"/>
      <c r="L415" s="10"/>
      <c r="M415" s="10"/>
      <c r="N415" s="10"/>
      <c r="O415" s="10"/>
      <c r="P415" s="10"/>
      <c r="Q415" s="10"/>
    </row>
    <row r="416" spans="1:17" s="11" customFormat="1" ht="46.8" x14ac:dyDescent="0.25">
      <c r="A416" s="20" t="s">
        <v>14</v>
      </c>
      <c r="B416" s="22" t="s">
        <v>574</v>
      </c>
      <c r="C416" s="21" t="s">
        <v>575</v>
      </c>
      <c r="D416" s="21" t="s">
        <v>575</v>
      </c>
      <c r="E416" s="23">
        <v>6.2</v>
      </c>
      <c r="F416" s="23"/>
      <c r="G416" s="24">
        <f t="shared" si="40"/>
        <v>6.2</v>
      </c>
      <c r="H416" s="24">
        <f t="shared" si="42"/>
        <v>0</v>
      </c>
      <c r="I416" s="16" t="s">
        <v>573</v>
      </c>
      <c r="J416" s="8"/>
      <c r="K416" s="9"/>
      <c r="L416" s="10"/>
      <c r="M416" s="10"/>
      <c r="N416" s="10"/>
      <c r="O416" s="10"/>
      <c r="P416" s="10"/>
      <c r="Q416" s="10"/>
    </row>
    <row r="417" spans="1:17" s="11" customFormat="1" ht="46.8" hidden="1" x14ac:dyDescent="0.25">
      <c r="A417" s="20" t="s">
        <v>14</v>
      </c>
      <c r="B417" s="22" t="s">
        <v>576</v>
      </c>
      <c r="C417" s="21" t="s">
        <v>577</v>
      </c>
      <c r="D417" s="21" t="s">
        <v>577</v>
      </c>
      <c r="E417" s="23">
        <v>63.2</v>
      </c>
      <c r="F417" s="23"/>
      <c r="G417" s="24">
        <f t="shared" si="40"/>
        <v>63.2</v>
      </c>
      <c r="H417" s="24">
        <f t="shared" si="42"/>
        <v>0</v>
      </c>
      <c r="I417" s="16" t="s">
        <v>573</v>
      </c>
      <c r="J417" s="8"/>
      <c r="K417" s="9"/>
      <c r="L417" s="10"/>
      <c r="M417" s="10"/>
      <c r="N417" s="10"/>
      <c r="O417" s="10"/>
      <c r="P417" s="10"/>
      <c r="Q417" s="10"/>
    </row>
    <row r="418" spans="1:17" s="11" customFormat="1" hidden="1" x14ac:dyDescent="0.25">
      <c r="A418" s="20" t="s">
        <v>14</v>
      </c>
      <c r="B418" s="22" t="s">
        <v>578</v>
      </c>
      <c r="C418" s="21" t="s">
        <v>16</v>
      </c>
      <c r="D418" s="21" t="str">
        <f t="shared" si="41"/>
        <v>Hai Riêng</v>
      </c>
      <c r="E418" s="23">
        <v>0.24000000000000002</v>
      </c>
      <c r="F418" s="23"/>
      <c r="G418" s="24">
        <f t="shared" si="40"/>
        <v>0.24000000000000002</v>
      </c>
      <c r="H418" s="24">
        <f t="shared" si="42"/>
        <v>0</v>
      </c>
      <c r="I418" s="16"/>
      <c r="J418" s="8"/>
      <c r="K418" s="9"/>
      <c r="L418" s="10"/>
      <c r="M418" s="10"/>
      <c r="N418" s="10"/>
      <c r="O418" s="10"/>
      <c r="P418" s="10"/>
      <c r="Q418" s="10"/>
    </row>
    <row r="419" spans="1:17" s="11" customFormat="1" ht="46.8" hidden="1" x14ac:dyDescent="0.25">
      <c r="A419" s="20" t="s">
        <v>14</v>
      </c>
      <c r="B419" s="22" t="s">
        <v>579</v>
      </c>
      <c r="C419" s="75" t="s">
        <v>580</v>
      </c>
      <c r="D419" s="21" t="s">
        <v>580</v>
      </c>
      <c r="E419" s="23"/>
      <c r="F419" s="23"/>
      <c r="G419" s="24">
        <f t="shared" si="40"/>
        <v>0</v>
      </c>
      <c r="H419" s="24">
        <f t="shared" si="42"/>
        <v>0</v>
      </c>
      <c r="I419" s="16"/>
      <c r="J419" s="8"/>
      <c r="K419" s="9"/>
      <c r="L419" s="10"/>
      <c r="M419" s="10"/>
      <c r="N419" s="10"/>
      <c r="O419" s="10"/>
      <c r="P419" s="10"/>
      <c r="Q419" s="10"/>
    </row>
    <row r="420" spans="1:17" s="11" customFormat="1" ht="31.2" hidden="1" x14ac:dyDescent="0.25">
      <c r="A420" s="20" t="s">
        <v>14</v>
      </c>
      <c r="B420" s="25" t="s">
        <v>581</v>
      </c>
      <c r="C420" s="75" t="s">
        <v>582</v>
      </c>
      <c r="D420" s="21" t="s">
        <v>21</v>
      </c>
      <c r="E420" s="23">
        <v>13.56</v>
      </c>
      <c r="F420" s="23"/>
      <c r="G420" s="24">
        <f t="shared" si="40"/>
        <v>13.56</v>
      </c>
      <c r="H420" s="24">
        <f t="shared" si="42"/>
        <v>0</v>
      </c>
      <c r="I420" s="16"/>
      <c r="J420" s="8">
        <v>2023</v>
      </c>
      <c r="K420" s="9"/>
      <c r="L420" s="10"/>
      <c r="M420" s="10"/>
      <c r="N420" s="10"/>
      <c r="O420" s="10"/>
      <c r="P420" s="10"/>
      <c r="Q420" s="10"/>
    </row>
    <row r="421" spans="1:17" s="11" customFormat="1" hidden="1" x14ac:dyDescent="0.25">
      <c r="A421" s="20" t="s">
        <v>14</v>
      </c>
      <c r="B421" s="27" t="s">
        <v>583</v>
      </c>
      <c r="C421" s="21" t="s">
        <v>53</v>
      </c>
      <c r="D421" s="21" t="str">
        <f t="shared" si="41"/>
        <v>Ea Bar</v>
      </c>
      <c r="E421" s="23">
        <v>0.1</v>
      </c>
      <c r="F421" s="23"/>
      <c r="G421" s="24">
        <f t="shared" si="40"/>
        <v>0.1</v>
      </c>
      <c r="H421" s="24">
        <f t="shared" si="42"/>
        <v>0</v>
      </c>
      <c r="I421" s="16"/>
      <c r="J421" s="8"/>
      <c r="K421" s="9"/>
      <c r="L421" s="10"/>
      <c r="M421" s="10"/>
      <c r="N421" s="10"/>
      <c r="O421" s="10"/>
      <c r="P421" s="10"/>
      <c r="Q421" s="10"/>
    </row>
    <row r="422" spans="1:17" s="11" customFormat="1" hidden="1" x14ac:dyDescent="0.25">
      <c r="A422" s="20" t="s">
        <v>14</v>
      </c>
      <c r="B422" s="25" t="s">
        <v>584</v>
      </c>
      <c r="C422" s="21" t="s">
        <v>53</v>
      </c>
      <c r="D422" s="21" t="str">
        <f t="shared" si="41"/>
        <v>Ea Bar</v>
      </c>
      <c r="E422" s="23">
        <v>15</v>
      </c>
      <c r="F422" s="23"/>
      <c r="G422" s="24">
        <f t="shared" si="40"/>
        <v>15</v>
      </c>
      <c r="H422" s="24">
        <f t="shared" si="42"/>
        <v>0</v>
      </c>
      <c r="I422" s="16"/>
      <c r="J422" s="8"/>
      <c r="K422" s="9"/>
      <c r="L422" s="10"/>
      <c r="M422" s="10"/>
      <c r="N422" s="10"/>
      <c r="O422" s="10"/>
      <c r="P422" s="10"/>
      <c r="Q422" s="10"/>
    </row>
    <row r="423" spans="1:17" s="11" customFormat="1" x14ac:dyDescent="0.25">
      <c r="A423" s="20"/>
      <c r="B423" s="22" t="s">
        <v>585</v>
      </c>
      <c r="C423" s="21" t="s">
        <v>418</v>
      </c>
      <c r="D423" s="21" t="s">
        <v>418</v>
      </c>
      <c r="E423" s="23">
        <v>7.51</v>
      </c>
      <c r="F423" s="23"/>
      <c r="G423" s="24">
        <f t="shared" si="40"/>
        <v>7.51</v>
      </c>
      <c r="H423" s="24">
        <f t="shared" si="42"/>
        <v>0</v>
      </c>
      <c r="I423" s="16"/>
      <c r="J423" s="8"/>
      <c r="K423" s="9"/>
      <c r="L423" s="10"/>
      <c r="M423" s="10"/>
      <c r="N423" s="10"/>
      <c r="O423" s="10"/>
      <c r="P423" s="10"/>
      <c r="Q423" s="10"/>
    </row>
    <row r="424" spans="1:17" ht="31.2" hidden="1" x14ac:dyDescent="0.25">
      <c r="A424" s="20" t="s">
        <v>14</v>
      </c>
      <c r="B424" s="22" t="s">
        <v>586</v>
      </c>
      <c r="C424" s="21" t="s">
        <v>587</v>
      </c>
      <c r="D424" s="21" t="s">
        <v>587</v>
      </c>
      <c r="E424" s="23"/>
      <c r="F424" s="23"/>
      <c r="G424" s="24">
        <f t="shared" si="40"/>
        <v>0</v>
      </c>
      <c r="H424" s="24">
        <f t="shared" si="42"/>
        <v>0</v>
      </c>
      <c r="I424" s="16"/>
      <c r="J424" s="48">
        <v>2022</v>
      </c>
      <c r="Q424" s="7"/>
    </row>
    <row r="425" spans="1:17" s="11" customFormat="1" hidden="1" x14ac:dyDescent="0.25">
      <c r="A425" s="20" t="s">
        <v>14</v>
      </c>
      <c r="B425" s="22" t="s">
        <v>588</v>
      </c>
      <c r="C425" s="21" t="s">
        <v>30</v>
      </c>
      <c r="D425" s="21" t="str">
        <f t="shared" si="41"/>
        <v>Ea Trol</v>
      </c>
      <c r="E425" s="23">
        <v>1</v>
      </c>
      <c r="F425" s="23"/>
      <c r="G425" s="24">
        <f t="shared" si="40"/>
        <v>1</v>
      </c>
      <c r="H425" s="24">
        <f t="shared" si="42"/>
        <v>0</v>
      </c>
      <c r="I425" s="16"/>
      <c r="J425" s="48">
        <v>2022</v>
      </c>
      <c r="K425" s="9"/>
      <c r="L425" s="10"/>
      <c r="M425" s="10"/>
      <c r="N425" s="10"/>
      <c r="O425" s="10"/>
      <c r="P425" s="10"/>
      <c r="Q425" s="10"/>
    </row>
    <row r="426" spans="1:17" s="11" customFormat="1" ht="46.8" hidden="1" x14ac:dyDescent="0.25">
      <c r="A426" s="20" t="s">
        <v>14</v>
      </c>
      <c r="B426" s="22" t="s">
        <v>589</v>
      </c>
      <c r="C426" s="21" t="s">
        <v>30</v>
      </c>
      <c r="D426" s="21" t="str">
        <f t="shared" si="41"/>
        <v>Ea Trol</v>
      </c>
      <c r="E426" s="23"/>
      <c r="F426" s="23"/>
      <c r="G426" s="24">
        <f t="shared" si="40"/>
        <v>0</v>
      </c>
      <c r="H426" s="24">
        <f t="shared" si="42"/>
        <v>0</v>
      </c>
      <c r="I426" s="16"/>
      <c r="J426" s="45"/>
      <c r="K426" s="9"/>
      <c r="L426" s="10"/>
      <c r="M426" s="10"/>
      <c r="N426" s="10"/>
      <c r="O426" s="10"/>
      <c r="P426" s="10"/>
      <c r="Q426" s="10"/>
    </row>
    <row r="427" spans="1:17" hidden="1" x14ac:dyDescent="0.25">
      <c r="A427" s="20" t="s">
        <v>14</v>
      </c>
      <c r="B427" s="22" t="s">
        <v>590</v>
      </c>
      <c r="C427" s="21" t="s">
        <v>30</v>
      </c>
      <c r="D427" s="21" t="str">
        <f t="shared" si="41"/>
        <v>Ea Trol</v>
      </c>
      <c r="E427" s="23">
        <v>1</v>
      </c>
      <c r="F427" s="23"/>
      <c r="G427" s="24">
        <f t="shared" si="40"/>
        <v>1</v>
      </c>
      <c r="H427" s="24">
        <f t="shared" si="42"/>
        <v>0</v>
      </c>
      <c r="I427" s="16"/>
      <c r="J427" s="56"/>
    </row>
    <row r="428" spans="1:17" x14ac:dyDescent="0.25">
      <c r="A428" s="20" t="s">
        <v>14</v>
      </c>
      <c r="B428" s="27" t="s">
        <v>591</v>
      </c>
      <c r="C428" s="21" t="s">
        <v>97</v>
      </c>
      <c r="D428" s="21" t="str">
        <f t="shared" si="41"/>
        <v>Ea Ly</v>
      </c>
      <c r="E428" s="23">
        <v>0.2</v>
      </c>
      <c r="F428" s="23"/>
      <c r="G428" s="24">
        <f t="shared" si="40"/>
        <v>0.2</v>
      </c>
      <c r="H428" s="24">
        <f t="shared" si="42"/>
        <v>0</v>
      </c>
      <c r="I428" s="16"/>
      <c r="L428" s="7"/>
      <c r="M428" s="7"/>
      <c r="N428" s="7"/>
      <c r="O428" s="7"/>
      <c r="P428" s="7"/>
      <c r="Q428" s="7"/>
    </row>
    <row r="429" spans="1:17" hidden="1" x14ac:dyDescent="0.25">
      <c r="A429" s="20" t="s">
        <v>592</v>
      </c>
      <c r="B429" s="81" t="s">
        <v>593</v>
      </c>
      <c r="C429" s="44"/>
      <c r="D429" s="21" t="str">
        <f t="shared" si="41"/>
        <v/>
      </c>
      <c r="E429" s="17">
        <f>E430</f>
        <v>15</v>
      </c>
      <c r="F429" s="17"/>
      <c r="G429" s="24"/>
      <c r="H429" s="24"/>
      <c r="I429" s="19"/>
      <c r="Q429" s="7"/>
    </row>
    <row r="430" spans="1:17" hidden="1" x14ac:dyDescent="0.25">
      <c r="A430" s="20" t="s">
        <v>14</v>
      </c>
      <c r="B430" s="25" t="s">
        <v>594</v>
      </c>
      <c r="C430" s="21" t="s">
        <v>40</v>
      </c>
      <c r="D430" s="21" t="str">
        <f t="shared" si="41"/>
        <v>Sông Hinh</v>
      </c>
      <c r="E430" s="23">
        <v>15</v>
      </c>
      <c r="F430" s="23"/>
      <c r="G430" s="24">
        <f t="shared" si="40"/>
        <v>15</v>
      </c>
      <c r="H430" s="24">
        <f t="shared" si="42"/>
        <v>0</v>
      </c>
      <c r="I430" s="16"/>
      <c r="L430" s="7"/>
      <c r="M430" s="7"/>
      <c r="N430" s="7"/>
      <c r="O430" s="7"/>
      <c r="P430" s="7"/>
      <c r="Q430" s="7"/>
    </row>
    <row r="431" spans="1:17" x14ac:dyDescent="0.25">
      <c r="A431" s="20" t="s">
        <v>595</v>
      </c>
      <c r="B431" s="81" t="s">
        <v>596</v>
      </c>
      <c r="C431" s="44"/>
      <c r="D431" s="21" t="str">
        <f t="shared" si="41"/>
        <v/>
      </c>
      <c r="E431" s="17"/>
      <c r="F431" s="17"/>
      <c r="G431" s="24"/>
      <c r="H431" s="24"/>
      <c r="I431" s="19"/>
      <c r="L431" s="7"/>
      <c r="M431" s="7"/>
      <c r="N431" s="7"/>
      <c r="O431" s="7"/>
      <c r="P431" s="7"/>
      <c r="Q431" s="7"/>
    </row>
    <row r="432" spans="1:17" ht="31.2" hidden="1" x14ac:dyDescent="0.25">
      <c r="A432" s="20" t="s">
        <v>14</v>
      </c>
      <c r="B432" s="22" t="s">
        <v>597</v>
      </c>
      <c r="C432" s="21" t="s">
        <v>18</v>
      </c>
      <c r="D432" s="21" t="str">
        <f t="shared" si="41"/>
        <v>Ea Lâm</v>
      </c>
      <c r="E432" s="23">
        <v>1</v>
      </c>
      <c r="F432" s="23"/>
      <c r="G432" s="24">
        <f t="shared" si="40"/>
        <v>1</v>
      </c>
      <c r="H432" s="24">
        <f t="shared" si="42"/>
        <v>0</v>
      </c>
      <c r="I432" s="16" t="s">
        <v>598</v>
      </c>
      <c r="L432" s="7"/>
      <c r="M432" s="7"/>
      <c r="N432" s="7"/>
      <c r="O432" s="7"/>
      <c r="P432" s="7"/>
      <c r="Q432" s="7"/>
    </row>
    <row r="433" spans="1:17" ht="31.2" hidden="1" x14ac:dyDescent="0.25">
      <c r="A433" s="20" t="s">
        <v>14</v>
      </c>
      <c r="B433" s="22" t="s">
        <v>599</v>
      </c>
      <c r="C433" s="21" t="s">
        <v>24</v>
      </c>
      <c r="D433" s="21" t="str">
        <f t="shared" si="41"/>
        <v>Ea Bá</v>
      </c>
      <c r="E433" s="23">
        <v>7.3</v>
      </c>
      <c r="F433" s="23"/>
      <c r="G433" s="24">
        <f t="shared" si="40"/>
        <v>7.3</v>
      </c>
      <c r="H433" s="24">
        <f t="shared" si="42"/>
        <v>0</v>
      </c>
      <c r="I433" s="16" t="s">
        <v>598</v>
      </c>
      <c r="L433" s="7"/>
      <c r="M433" s="7"/>
      <c r="N433" s="7"/>
      <c r="O433" s="7"/>
      <c r="P433" s="7"/>
      <c r="Q433" s="7"/>
    </row>
    <row r="434" spans="1:17" hidden="1" x14ac:dyDescent="0.25">
      <c r="A434" s="20"/>
      <c r="B434" s="22" t="s">
        <v>851</v>
      </c>
      <c r="C434" s="21" t="s">
        <v>601</v>
      </c>
      <c r="D434" s="21" t="s">
        <v>26</v>
      </c>
      <c r="E434" s="23"/>
      <c r="F434" s="23"/>
      <c r="G434" s="24">
        <v>1</v>
      </c>
      <c r="H434" s="24">
        <v>1</v>
      </c>
      <c r="I434" s="16" t="s">
        <v>121</v>
      </c>
      <c r="J434" s="7"/>
      <c r="K434" s="7"/>
      <c r="L434" s="7"/>
      <c r="M434" s="7"/>
      <c r="N434" s="7"/>
      <c r="O434" s="7"/>
      <c r="P434" s="7"/>
      <c r="Q434" s="7"/>
    </row>
    <row r="435" spans="1:17" ht="31.2" hidden="1" x14ac:dyDescent="0.25">
      <c r="A435" s="20" t="s">
        <v>14</v>
      </c>
      <c r="B435" s="26" t="s">
        <v>600</v>
      </c>
      <c r="C435" s="21" t="s">
        <v>601</v>
      </c>
      <c r="D435" s="21" t="str">
        <f t="shared" si="41"/>
        <v>Sơn Giang</v>
      </c>
      <c r="E435" s="23">
        <v>1</v>
      </c>
      <c r="F435" s="23"/>
      <c r="G435" s="24">
        <f t="shared" si="40"/>
        <v>1</v>
      </c>
      <c r="H435" s="24">
        <f t="shared" si="42"/>
        <v>0</v>
      </c>
      <c r="I435" s="16" t="s">
        <v>598</v>
      </c>
      <c r="L435" s="7"/>
      <c r="M435" s="7"/>
      <c r="N435" s="7"/>
      <c r="O435" s="7"/>
      <c r="P435" s="7"/>
      <c r="Q435" s="7"/>
    </row>
    <row r="436" spans="1:17" ht="31.2" hidden="1" x14ac:dyDescent="0.25">
      <c r="A436" s="20" t="s">
        <v>14</v>
      </c>
      <c r="B436" s="22" t="s">
        <v>602</v>
      </c>
      <c r="C436" s="21" t="s">
        <v>82</v>
      </c>
      <c r="D436" s="21" t="s">
        <v>28</v>
      </c>
      <c r="E436" s="23">
        <v>0.2</v>
      </c>
      <c r="F436" s="23"/>
      <c r="G436" s="24">
        <f t="shared" si="40"/>
        <v>0.2</v>
      </c>
      <c r="H436" s="24">
        <f t="shared" si="42"/>
        <v>0</v>
      </c>
      <c r="I436" s="16" t="s">
        <v>598</v>
      </c>
      <c r="L436" s="7"/>
      <c r="M436" s="7"/>
      <c r="N436" s="7"/>
      <c r="O436" s="7"/>
      <c r="P436" s="7"/>
      <c r="Q436" s="7"/>
    </row>
    <row r="437" spans="1:17" ht="31.2" hidden="1" x14ac:dyDescent="0.25">
      <c r="A437" s="20" t="s">
        <v>14</v>
      </c>
      <c r="B437" s="22" t="s">
        <v>603</v>
      </c>
      <c r="C437" s="21" t="s">
        <v>604</v>
      </c>
      <c r="D437" s="21" t="s">
        <v>28</v>
      </c>
      <c r="E437" s="23">
        <v>0.2</v>
      </c>
      <c r="F437" s="23"/>
      <c r="G437" s="24">
        <f t="shared" si="40"/>
        <v>0.2</v>
      </c>
      <c r="H437" s="24">
        <f t="shared" si="42"/>
        <v>0</v>
      </c>
      <c r="I437" s="16" t="s">
        <v>598</v>
      </c>
      <c r="L437" s="7"/>
      <c r="M437" s="7"/>
      <c r="N437" s="7"/>
      <c r="O437" s="7"/>
      <c r="P437" s="7"/>
      <c r="Q437" s="7"/>
    </row>
    <row r="438" spans="1:17" ht="31.2" hidden="1" x14ac:dyDescent="0.25">
      <c r="A438" s="20" t="s">
        <v>14</v>
      </c>
      <c r="B438" s="22" t="s">
        <v>605</v>
      </c>
      <c r="C438" s="21" t="s">
        <v>606</v>
      </c>
      <c r="D438" s="21" t="s">
        <v>53</v>
      </c>
      <c r="E438" s="23">
        <v>2</v>
      </c>
      <c r="F438" s="23"/>
      <c r="G438" s="24">
        <f t="shared" si="40"/>
        <v>2</v>
      </c>
      <c r="H438" s="24">
        <f t="shared" si="42"/>
        <v>0</v>
      </c>
      <c r="I438" s="16" t="s">
        <v>598</v>
      </c>
      <c r="L438" s="7"/>
      <c r="M438" s="7"/>
      <c r="N438" s="7"/>
      <c r="O438" s="7"/>
      <c r="P438" s="7"/>
      <c r="Q438" s="7"/>
    </row>
    <row r="439" spans="1:17" ht="31.2" hidden="1" x14ac:dyDescent="0.25">
      <c r="A439" s="20" t="s">
        <v>14</v>
      </c>
      <c r="B439" s="22" t="s">
        <v>607</v>
      </c>
      <c r="C439" s="21" t="s">
        <v>608</v>
      </c>
      <c r="D439" s="21" t="str">
        <f t="shared" si="41"/>
        <v>Sông Hinh</v>
      </c>
      <c r="E439" s="23">
        <v>0.5</v>
      </c>
      <c r="F439" s="23"/>
      <c r="G439" s="24">
        <f t="shared" si="40"/>
        <v>0.5</v>
      </c>
      <c r="H439" s="24">
        <f t="shared" si="42"/>
        <v>0</v>
      </c>
      <c r="I439" s="16" t="s">
        <v>598</v>
      </c>
      <c r="L439" s="7"/>
      <c r="M439" s="7"/>
      <c r="N439" s="7"/>
      <c r="O439" s="7"/>
      <c r="P439" s="7"/>
      <c r="Q439" s="7"/>
    </row>
    <row r="440" spans="1:17" ht="46.8" x14ac:dyDescent="0.25">
      <c r="A440" s="20"/>
      <c r="B440" s="22" t="s">
        <v>853</v>
      </c>
      <c r="C440" s="63" t="s">
        <v>103</v>
      </c>
      <c r="D440" s="63" t="s">
        <v>97</v>
      </c>
      <c r="E440" s="23"/>
      <c r="F440" s="23"/>
      <c r="G440" s="24">
        <v>2</v>
      </c>
      <c r="H440" s="24">
        <f t="shared" si="42"/>
        <v>2</v>
      </c>
      <c r="I440" s="50" t="s">
        <v>858</v>
      </c>
      <c r="L440" s="7"/>
      <c r="M440" s="7"/>
      <c r="N440" s="7"/>
      <c r="O440" s="7"/>
      <c r="P440" s="7"/>
      <c r="Q440" s="7"/>
    </row>
    <row r="441" spans="1:17" ht="31.2" x14ac:dyDescent="0.25">
      <c r="A441" s="20" t="s">
        <v>14</v>
      </c>
      <c r="B441" s="22" t="s">
        <v>609</v>
      </c>
      <c r="C441" s="21" t="s">
        <v>103</v>
      </c>
      <c r="D441" s="21" t="s">
        <v>97</v>
      </c>
      <c r="E441" s="23">
        <v>2</v>
      </c>
      <c r="F441" s="23"/>
      <c r="G441" s="24">
        <f t="shared" si="40"/>
        <v>2</v>
      </c>
      <c r="H441" s="24">
        <f t="shared" si="42"/>
        <v>0</v>
      </c>
      <c r="I441" s="50" t="s">
        <v>852</v>
      </c>
      <c r="L441" s="7"/>
      <c r="M441" s="7"/>
      <c r="N441" s="7"/>
      <c r="O441" s="7"/>
      <c r="P441" s="7"/>
      <c r="Q441" s="7"/>
    </row>
    <row r="442" spans="1:17" ht="31.2" hidden="1" x14ac:dyDescent="0.25">
      <c r="A442" s="20" t="s">
        <v>14</v>
      </c>
      <c r="B442" s="22" t="s">
        <v>610</v>
      </c>
      <c r="C442" s="21" t="s">
        <v>611</v>
      </c>
      <c r="D442" s="21" t="s">
        <v>33</v>
      </c>
      <c r="E442" s="23">
        <v>0.25</v>
      </c>
      <c r="F442" s="23"/>
      <c r="G442" s="24">
        <f t="shared" si="40"/>
        <v>0.25</v>
      </c>
      <c r="H442" s="24">
        <f t="shared" si="42"/>
        <v>0</v>
      </c>
      <c r="I442" s="16" t="s">
        <v>598</v>
      </c>
      <c r="L442" s="7"/>
      <c r="M442" s="7"/>
      <c r="N442" s="7"/>
      <c r="O442" s="7"/>
      <c r="P442" s="7"/>
      <c r="Q442" s="7"/>
    </row>
    <row r="443" spans="1:17" hidden="1" x14ac:dyDescent="0.25">
      <c r="A443" s="20" t="s">
        <v>612</v>
      </c>
      <c r="B443" s="15" t="s">
        <v>613</v>
      </c>
      <c r="C443" s="21"/>
      <c r="D443" s="21" t="str">
        <f t="shared" si="41"/>
        <v/>
      </c>
      <c r="E443" s="17">
        <f>E444</f>
        <v>0.1</v>
      </c>
      <c r="F443" s="17"/>
      <c r="G443" s="24"/>
      <c r="H443" s="24"/>
      <c r="I443" s="19"/>
      <c r="L443" s="7"/>
      <c r="M443" s="7"/>
      <c r="N443" s="7"/>
      <c r="O443" s="7"/>
      <c r="P443" s="7"/>
      <c r="Q443" s="7"/>
    </row>
    <row r="444" spans="1:17" hidden="1" x14ac:dyDescent="0.25">
      <c r="A444" s="20" t="s">
        <v>14</v>
      </c>
      <c r="B444" s="26" t="s">
        <v>614</v>
      </c>
      <c r="C444" s="21" t="s">
        <v>26</v>
      </c>
      <c r="D444" s="21" t="str">
        <f t="shared" si="41"/>
        <v>Sơn Giang</v>
      </c>
      <c r="E444" s="23">
        <v>0.1</v>
      </c>
      <c r="F444" s="23"/>
      <c r="G444" s="24">
        <f t="shared" si="40"/>
        <v>0.1</v>
      </c>
      <c r="H444" s="24">
        <f t="shared" si="42"/>
        <v>0</v>
      </c>
      <c r="I444" s="16" t="s">
        <v>467</v>
      </c>
      <c r="L444" s="7"/>
      <c r="M444" s="7"/>
      <c r="N444" s="7"/>
      <c r="O444" s="7"/>
      <c r="P444" s="7"/>
      <c r="Q444" s="7"/>
    </row>
    <row r="445" spans="1:17" x14ac:dyDescent="0.25">
      <c r="A445" s="20" t="s">
        <v>615</v>
      </c>
      <c r="B445" s="15" t="s">
        <v>616</v>
      </c>
      <c r="C445" s="19"/>
      <c r="D445" s="21" t="str">
        <f t="shared" si="41"/>
        <v/>
      </c>
      <c r="E445" s="17"/>
      <c r="F445" s="17"/>
      <c r="G445" s="24"/>
      <c r="H445" s="24"/>
      <c r="I445" s="19"/>
      <c r="L445" s="7"/>
      <c r="M445" s="7"/>
      <c r="N445" s="7"/>
      <c r="O445" s="7"/>
      <c r="P445" s="7"/>
      <c r="Q445" s="7"/>
    </row>
    <row r="446" spans="1:17" hidden="1" x14ac:dyDescent="0.25">
      <c r="A446" s="20" t="s">
        <v>14</v>
      </c>
      <c r="B446" s="25" t="s">
        <v>617</v>
      </c>
      <c r="C446" s="21" t="s">
        <v>16</v>
      </c>
      <c r="D446" s="21" t="str">
        <f t="shared" si="41"/>
        <v>Hai Riêng</v>
      </c>
      <c r="E446" s="23">
        <v>0.5</v>
      </c>
      <c r="F446" s="23"/>
      <c r="G446" s="24">
        <f t="shared" si="40"/>
        <v>0.5</v>
      </c>
      <c r="H446" s="24">
        <f t="shared" si="42"/>
        <v>0</v>
      </c>
      <c r="I446" s="16"/>
      <c r="L446" s="7"/>
      <c r="M446" s="7"/>
      <c r="N446" s="7"/>
      <c r="O446" s="7"/>
      <c r="P446" s="7"/>
      <c r="Q446" s="7"/>
    </row>
    <row r="447" spans="1:17" hidden="1" x14ac:dyDescent="0.25">
      <c r="A447" s="20" t="s">
        <v>14</v>
      </c>
      <c r="B447" s="25" t="s">
        <v>618</v>
      </c>
      <c r="C447" s="21" t="s">
        <v>16</v>
      </c>
      <c r="D447" s="21" t="str">
        <f t="shared" si="41"/>
        <v>Hai Riêng</v>
      </c>
      <c r="E447" s="23">
        <v>0.5</v>
      </c>
      <c r="F447" s="23"/>
      <c r="G447" s="24">
        <f t="shared" si="40"/>
        <v>0.5</v>
      </c>
      <c r="H447" s="24">
        <f t="shared" si="42"/>
        <v>0</v>
      </c>
      <c r="I447" s="16"/>
      <c r="L447" s="7"/>
      <c r="M447" s="7"/>
      <c r="N447" s="7"/>
      <c r="O447" s="7"/>
      <c r="P447" s="7"/>
      <c r="Q447" s="7"/>
    </row>
    <row r="448" spans="1:17" hidden="1" x14ac:dyDescent="0.25">
      <c r="A448" s="20" t="s">
        <v>14</v>
      </c>
      <c r="B448" s="25" t="s">
        <v>619</v>
      </c>
      <c r="C448" s="21" t="s">
        <v>16</v>
      </c>
      <c r="D448" s="21" t="str">
        <f t="shared" si="41"/>
        <v>Hai Riêng</v>
      </c>
      <c r="E448" s="23">
        <v>1</v>
      </c>
      <c r="F448" s="23"/>
      <c r="G448" s="24">
        <f t="shared" si="40"/>
        <v>1</v>
      </c>
      <c r="H448" s="24">
        <f t="shared" si="42"/>
        <v>0</v>
      </c>
      <c r="I448" s="16"/>
    </row>
    <row r="449" spans="1:17" hidden="1" x14ac:dyDescent="0.25">
      <c r="A449" s="20" t="s">
        <v>14</v>
      </c>
      <c r="B449" s="22" t="s">
        <v>620</v>
      </c>
      <c r="C449" s="21" t="s">
        <v>18</v>
      </c>
      <c r="D449" s="21" t="str">
        <f t="shared" si="41"/>
        <v>Ea Lâm</v>
      </c>
      <c r="E449" s="23">
        <v>1</v>
      </c>
      <c r="F449" s="23"/>
      <c r="G449" s="24">
        <f t="shared" si="40"/>
        <v>1</v>
      </c>
      <c r="H449" s="24">
        <f t="shared" si="42"/>
        <v>0</v>
      </c>
      <c r="I449" s="16"/>
    </row>
    <row r="450" spans="1:17" hidden="1" x14ac:dyDescent="0.25">
      <c r="A450" s="20" t="s">
        <v>14</v>
      </c>
      <c r="B450" s="22" t="s">
        <v>621</v>
      </c>
      <c r="C450" s="21" t="s">
        <v>18</v>
      </c>
      <c r="D450" s="21" t="str">
        <f t="shared" si="41"/>
        <v>Ea Lâm</v>
      </c>
      <c r="E450" s="23">
        <v>1</v>
      </c>
      <c r="F450" s="23"/>
      <c r="G450" s="24">
        <f t="shared" si="40"/>
        <v>1</v>
      </c>
      <c r="H450" s="24">
        <f t="shared" si="42"/>
        <v>0</v>
      </c>
      <c r="I450" s="16"/>
    </row>
    <row r="451" spans="1:17" hidden="1" x14ac:dyDescent="0.25">
      <c r="A451" s="20" t="s">
        <v>14</v>
      </c>
      <c r="B451" s="22" t="s">
        <v>622</v>
      </c>
      <c r="C451" s="21" t="s">
        <v>18</v>
      </c>
      <c r="D451" s="21" t="str">
        <f t="shared" si="41"/>
        <v>Ea Lâm</v>
      </c>
      <c r="E451" s="23">
        <v>1</v>
      </c>
      <c r="F451" s="23"/>
      <c r="G451" s="24">
        <f t="shared" si="40"/>
        <v>1</v>
      </c>
      <c r="H451" s="24">
        <f t="shared" si="42"/>
        <v>0</v>
      </c>
      <c r="I451" s="16"/>
    </row>
    <row r="452" spans="1:17" s="11" customFormat="1" hidden="1" x14ac:dyDescent="0.25">
      <c r="A452" s="20" t="s">
        <v>14</v>
      </c>
      <c r="B452" s="22" t="s">
        <v>623</v>
      </c>
      <c r="C452" s="21" t="s">
        <v>18</v>
      </c>
      <c r="D452" s="21" t="str">
        <f t="shared" si="41"/>
        <v>Ea Lâm</v>
      </c>
      <c r="E452" s="23">
        <v>0.5</v>
      </c>
      <c r="F452" s="23"/>
      <c r="G452" s="24">
        <f t="shared" si="40"/>
        <v>0.5</v>
      </c>
      <c r="H452" s="24">
        <f t="shared" si="42"/>
        <v>0</v>
      </c>
      <c r="I452" s="16"/>
      <c r="J452" s="8"/>
      <c r="K452" s="9"/>
      <c r="L452" s="10"/>
      <c r="M452" s="10"/>
      <c r="N452" s="10"/>
      <c r="O452" s="10"/>
      <c r="P452" s="10"/>
      <c r="Q452" s="10"/>
    </row>
    <row r="453" spans="1:17" hidden="1" x14ac:dyDescent="0.25">
      <c r="A453" s="20" t="s">
        <v>14</v>
      </c>
      <c r="B453" s="22" t="s">
        <v>624</v>
      </c>
      <c r="C453" s="21" t="s">
        <v>18</v>
      </c>
      <c r="D453" s="21" t="str">
        <f t="shared" si="41"/>
        <v>Ea Lâm</v>
      </c>
      <c r="E453" s="23">
        <v>0.5</v>
      </c>
      <c r="F453" s="23"/>
      <c r="G453" s="24">
        <f t="shared" si="40"/>
        <v>0.5</v>
      </c>
      <c r="H453" s="24">
        <f t="shared" si="42"/>
        <v>0</v>
      </c>
      <c r="I453" s="16"/>
    </row>
    <row r="454" spans="1:17" hidden="1" x14ac:dyDescent="0.25">
      <c r="A454" s="20" t="s">
        <v>14</v>
      </c>
      <c r="B454" s="22" t="s">
        <v>625</v>
      </c>
      <c r="C454" s="21" t="s">
        <v>21</v>
      </c>
      <c r="D454" s="21" t="s">
        <v>21</v>
      </c>
      <c r="E454" s="23">
        <v>1.58</v>
      </c>
      <c r="F454" s="23"/>
      <c r="G454" s="24">
        <f t="shared" si="40"/>
        <v>1.58</v>
      </c>
      <c r="H454" s="24">
        <f t="shared" si="42"/>
        <v>0</v>
      </c>
      <c r="I454" s="16"/>
    </row>
    <row r="455" spans="1:17" s="11" customFormat="1" hidden="1" x14ac:dyDescent="0.25">
      <c r="A455" s="20" t="s">
        <v>14</v>
      </c>
      <c r="B455" s="22" t="s">
        <v>626</v>
      </c>
      <c r="C455" s="21" t="s">
        <v>21</v>
      </c>
      <c r="D455" s="21" t="s">
        <v>21</v>
      </c>
      <c r="E455" s="23">
        <v>2</v>
      </c>
      <c r="F455" s="23"/>
      <c r="G455" s="24">
        <f t="shared" si="40"/>
        <v>2</v>
      </c>
      <c r="H455" s="24">
        <f t="shared" si="42"/>
        <v>0</v>
      </c>
      <c r="I455" s="16"/>
      <c r="J455" s="8"/>
      <c r="K455" s="9"/>
      <c r="L455" s="10"/>
      <c r="M455" s="10"/>
      <c r="N455" s="10"/>
      <c r="O455" s="10"/>
      <c r="P455" s="10"/>
      <c r="Q455" s="10"/>
    </row>
    <row r="456" spans="1:17" hidden="1" x14ac:dyDescent="0.25">
      <c r="A456" s="20" t="s">
        <v>14</v>
      </c>
      <c r="B456" s="22" t="s">
        <v>627</v>
      </c>
      <c r="C456" s="21" t="s">
        <v>21</v>
      </c>
      <c r="D456" s="21" t="s">
        <v>21</v>
      </c>
      <c r="E456" s="23">
        <v>1.7</v>
      </c>
      <c r="F456" s="23"/>
      <c r="G456" s="24">
        <f t="shared" si="40"/>
        <v>1.7</v>
      </c>
      <c r="H456" s="24">
        <f t="shared" si="42"/>
        <v>0</v>
      </c>
      <c r="I456" s="16"/>
    </row>
    <row r="457" spans="1:17" hidden="1" x14ac:dyDescent="0.25">
      <c r="A457" s="20" t="s">
        <v>14</v>
      </c>
      <c r="B457" s="22" t="s">
        <v>628</v>
      </c>
      <c r="C457" s="21" t="s">
        <v>24</v>
      </c>
      <c r="D457" s="21" t="str">
        <f t="shared" si="41"/>
        <v>Ea Bá</v>
      </c>
      <c r="E457" s="23">
        <v>0.6</v>
      </c>
      <c r="F457" s="23"/>
      <c r="G457" s="24">
        <f t="shared" si="40"/>
        <v>0.6</v>
      </c>
      <c r="H457" s="24">
        <f t="shared" si="42"/>
        <v>0</v>
      </c>
      <c r="I457" s="16"/>
    </row>
    <row r="458" spans="1:17" s="55" customFormat="1" hidden="1" x14ac:dyDescent="0.25">
      <c r="A458" s="20" t="s">
        <v>14</v>
      </c>
      <c r="B458" s="22" t="s">
        <v>629</v>
      </c>
      <c r="C458" s="21" t="s">
        <v>24</v>
      </c>
      <c r="D458" s="21" t="str">
        <f t="shared" si="41"/>
        <v>Ea Bá</v>
      </c>
      <c r="E458" s="23">
        <v>1.8</v>
      </c>
      <c r="F458" s="23"/>
      <c r="G458" s="24">
        <f t="shared" ref="G458:G472" si="43">E458</f>
        <v>1.8</v>
      </c>
      <c r="H458" s="24">
        <f t="shared" si="42"/>
        <v>0</v>
      </c>
      <c r="I458" s="16"/>
      <c r="J458" s="56"/>
      <c r="K458" s="5"/>
      <c r="L458" s="57"/>
      <c r="M458" s="57"/>
      <c r="N458" s="57"/>
      <c r="O458" s="57"/>
      <c r="P458" s="57"/>
      <c r="Q458" s="57"/>
    </row>
    <row r="459" spans="1:17" s="55" customFormat="1" hidden="1" x14ac:dyDescent="0.25">
      <c r="A459" s="20" t="s">
        <v>14</v>
      </c>
      <c r="B459" s="22" t="s">
        <v>630</v>
      </c>
      <c r="C459" s="21" t="s">
        <v>24</v>
      </c>
      <c r="D459" s="21" t="str">
        <f t="shared" si="41"/>
        <v>Ea Bá</v>
      </c>
      <c r="E459" s="23">
        <v>0.5</v>
      </c>
      <c r="F459" s="23"/>
      <c r="G459" s="24">
        <f t="shared" si="43"/>
        <v>0.5</v>
      </c>
      <c r="H459" s="24">
        <f t="shared" si="42"/>
        <v>0</v>
      </c>
      <c r="I459" s="16"/>
      <c r="J459" s="56"/>
      <c r="K459" s="5"/>
      <c r="L459" s="57"/>
      <c r="M459" s="57"/>
      <c r="N459" s="57"/>
      <c r="O459" s="57"/>
      <c r="P459" s="57"/>
      <c r="Q459" s="57"/>
    </row>
    <row r="460" spans="1:17" s="55" customFormat="1" hidden="1" x14ac:dyDescent="0.25">
      <c r="A460" s="20" t="s">
        <v>14</v>
      </c>
      <c r="B460" s="22" t="s">
        <v>631</v>
      </c>
      <c r="C460" s="21" t="s">
        <v>24</v>
      </c>
      <c r="D460" s="21" t="str">
        <f t="shared" si="41"/>
        <v>Ea Bá</v>
      </c>
      <c r="E460" s="23">
        <v>0.13</v>
      </c>
      <c r="F460" s="23"/>
      <c r="G460" s="24">
        <f t="shared" si="43"/>
        <v>0.13</v>
      </c>
      <c r="H460" s="24">
        <f t="shared" si="42"/>
        <v>0</v>
      </c>
      <c r="I460" s="16"/>
      <c r="J460" s="56"/>
      <c r="K460" s="5"/>
      <c r="L460" s="57"/>
      <c r="M460" s="57"/>
      <c r="N460" s="57"/>
      <c r="O460" s="57"/>
      <c r="P460" s="57"/>
      <c r="Q460" s="57"/>
    </row>
    <row r="461" spans="1:17" s="55" customFormat="1" hidden="1" x14ac:dyDescent="0.25">
      <c r="A461" s="20" t="s">
        <v>14</v>
      </c>
      <c r="B461" s="22" t="s">
        <v>632</v>
      </c>
      <c r="C461" s="21" t="s">
        <v>24</v>
      </c>
      <c r="D461" s="21" t="str">
        <f t="shared" si="41"/>
        <v>Ea Bá</v>
      </c>
      <c r="E461" s="23">
        <v>0.5</v>
      </c>
      <c r="F461" s="23"/>
      <c r="G461" s="24">
        <f t="shared" si="43"/>
        <v>0.5</v>
      </c>
      <c r="H461" s="24">
        <f t="shared" si="42"/>
        <v>0</v>
      </c>
      <c r="I461" s="16"/>
      <c r="J461" s="56"/>
      <c r="K461" s="5"/>
      <c r="L461" s="57"/>
      <c r="M461" s="57"/>
      <c r="N461" s="57"/>
      <c r="O461" s="57"/>
      <c r="P461" s="57"/>
      <c r="Q461" s="57"/>
    </row>
    <row r="462" spans="1:17" hidden="1" x14ac:dyDescent="0.25">
      <c r="A462" s="20" t="s">
        <v>14</v>
      </c>
      <c r="B462" s="26" t="s">
        <v>633</v>
      </c>
      <c r="C462" s="21" t="s">
        <v>26</v>
      </c>
      <c r="D462" s="21" t="str">
        <f t="shared" si="41"/>
        <v>Sơn Giang</v>
      </c>
      <c r="E462" s="23">
        <v>1</v>
      </c>
      <c r="F462" s="23"/>
      <c r="G462" s="24">
        <f t="shared" si="43"/>
        <v>1</v>
      </c>
      <c r="H462" s="24">
        <f t="shared" si="42"/>
        <v>0</v>
      </c>
      <c r="I462" s="16" t="s">
        <v>54</v>
      </c>
      <c r="J462" s="47">
        <v>2022</v>
      </c>
    </row>
    <row r="463" spans="1:17" hidden="1" x14ac:dyDescent="0.25">
      <c r="A463" s="20" t="s">
        <v>14</v>
      </c>
      <c r="B463" s="27" t="s">
        <v>634</v>
      </c>
      <c r="C463" s="21" t="s">
        <v>26</v>
      </c>
      <c r="D463" s="21" t="str">
        <f t="shared" si="41"/>
        <v>Sơn Giang</v>
      </c>
      <c r="E463" s="23">
        <v>1.34</v>
      </c>
      <c r="F463" s="23"/>
      <c r="G463" s="24">
        <f t="shared" si="43"/>
        <v>1.34</v>
      </c>
      <c r="H463" s="24">
        <f t="shared" si="42"/>
        <v>0</v>
      </c>
      <c r="I463" s="16" t="s">
        <v>54</v>
      </c>
    </row>
    <row r="464" spans="1:17" hidden="1" x14ac:dyDescent="0.25">
      <c r="A464" s="20" t="s">
        <v>14</v>
      </c>
      <c r="B464" s="27" t="s">
        <v>635</v>
      </c>
      <c r="C464" s="21" t="s">
        <v>26</v>
      </c>
      <c r="D464" s="21" t="str">
        <f t="shared" si="41"/>
        <v>Sơn Giang</v>
      </c>
      <c r="E464" s="23">
        <v>0.3</v>
      </c>
      <c r="F464" s="23"/>
      <c r="G464" s="24">
        <f t="shared" si="43"/>
        <v>0.3</v>
      </c>
      <c r="H464" s="24">
        <f t="shared" si="42"/>
        <v>0</v>
      </c>
      <c r="I464" s="16" t="s">
        <v>54</v>
      </c>
    </row>
    <row r="465" spans="1:17" hidden="1" x14ac:dyDescent="0.25">
      <c r="A465" s="20" t="s">
        <v>14</v>
      </c>
      <c r="B465" s="27" t="s">
        <v>636</v>
      </c>
      <c r="C465" s="21" t="s">
        <v>28</v>
      </c>
      <c r="D465" s="21" t="s">
        <v>28</v>
      </c>
      <c r="E465" s="23">
        <v>1</v>
      </c>
      <c r="F465" s="23"/>
      <c r="G465" s="24">
        <f t="shared" si="43"/>
        <v>1</v>
      </c>
      <c r="H465" s="24">
        <f t="shared" si="42"/>
        <v>0</v>
      </c>
      <c r="I465" s="16"/>
      <c r="J465" s="4">
        <v>2022</v>
      </c>
    </row>
    <row r="466" spans="1:17" s="11" customFormat="1" hidden="1" x14ac:dyDescent="0.25">
      <c r="A466" s="20" t="s">
        <v>14</v>
      </c>
      <c r="B466" s="22" t="s">
        <v>637</v>
      </c>
      <c r="C466" s="21" t="s">
        <v>28</v>
      </c>
      <c r="D466" s="21" t="s">
        <v>28</v>
      </c>
      <c r="E466" s="23">
        <v>2</v>
      </c>
      <c r="F466" s="23"/>
      <c r="G466" s="24">
        <f t="shared" si="43"/>
        <v>2</v>
      </c>
      <c r="H466" s="24">
        <f t="shared" si="42"/>
        <v>0</v>
      </c>
      <c r="I466" s="16"/>
      <c r="J466" s="8"/>
      <c r="K466" s="9"/>
      <c r="L466" s="10"/>
      <c r="M466" s="10"/>
      <c r="N466" s="10"/>
      <c r="O466" s="10"/>
      <c r="P466" s="10"/>
      <c r="Q466" s="10"/>
    </row>
    <row r="467" spans="1:17" s="11" customFormat="1" hidden="1" x14ac:dyDescent="0.25">
      <c r="A467" s="20" t="s">
        <v>14</v>
      </c>
      <c r="B467" s="22" t="s">
        <v>638</v>
      </c>
      <c r="C467" s="21" t="s">
        <v>28</v>
      </c>
      <c r="D467" s="21" t="s">
        <v>28</v>
      </c>
      <c r="E467" s="23">
        <v>0.51</v>
      </c>
      <c r="F467" s="23"/>
      <c r="G467" s="24">
        <f t="shared" si="43"/>
        <v>0.51</v>
      </c>
      <c r="H467" s="24">
        <f t="shared" si="42"/>
        <v>0</v>
      </c>
      <c r="I467" s="16"/>
      <c r="J467" s="8"/>
      <c r="K467" s="9"/>
      <c r="L467" s="10"/>
      <c r="M467" s="10"/>
      <c r="N467" s="10"/>
      <c r="O467" s="10"/>
      <c r="P467" s="10"/>
      <c r="Q467" s="10"/>
    </row>
    <row r="468" spans="1:17" s="11" customFormat="1" hidden="1" x14ac:dyDescent="0.25">
      <c r="A468" s="20" t="s">
        <v>14</v>
      </c>
      <c r="B468" s="22" t="s">
        <v>639</v>
      </c>
      <c r="C468" s="21" t="s">
        <v>53</v>
      </c>
      <c r="D468" s="21" t="str">
        <f t="shared" si="41"/>
        <v>Ea Bar</v>
      </c>
      <c r="E468" s="23">
        <v>2</v>
      </c>
      <c r="F468" s="23"/>
      <c r="G468" s="24">
        <f t="shared" si="43"/>
        <v>2</v>
      </c>
      <c r="H468" s="24">
        <f t="shared" si="42"/>
        <v>0</v>
      </c>
      <c r="I468" s="16"/>
      <c r="J468" s="8"/>
      <c r="K468" s="9"/>
      <c r="L468" s="10"/>
      <c r="M468" s="10"/>
      <c r="N468" s="10"/>
      <c r="O468" s="10"/>
      <c r="P468" s="10"/>
      <c r="Q468" s="10"/>
    </row>
    <row r="469" spans="1:17" s="11" customFormat="1" hidden="1" x14ac:dyDescent="0.25">
      <c r="A469" s="20" t="s">
        <v>14</v>
      </c>
      <c r="B469" s="27" t="s">
        <v>640</v>
      </c>
      <c r="C469" s="21" t="s">
        <v>30</v>
      </c>
      <c r="D469" s="21" t="str">
        <f t="shared" si="41"/>
        <v>Ea Trol</v>
      </c>
      <c r="E469" s="23">
        <v>0.7</v>
      </c>
      <c r="F469" s="23"/>
      <c r="G469" s="24">
        <f t="shared" si="43"/>
        <v>0.7</v>
      </c>
      <c r="H469" s="24">
        <f t="shared" si="42"/>
        <v>0</v>
      </c>
      <c r="I469" s="16"/>
      <c r="J469" s="82">
        <v>2022</v>
      </c>
      <c r="K469" s="9"/>
      <c r="L469" s="10"/>
      <c r="M469" s="10"/>
      <c r="N469" s="10"/>
      <c r="O469" s="10"/>
      <c r="P469" s="10"/>
      <c r="Q469" s="10"/>
    </row>
    <row r="470" spans="1:17" s="11" customFormat="1" hidden="1" x14ac:dyDescent="0.25">
      <c r="A470" s="20" t="s">
        <v>14</v>
      </c>
      <c r="B470" s="27" t="s">
        <v>641</v>
      </c>
      <c r="C470" s="21" t="s">
        <v>30</v>
      </c>
      <c r="D470" s="21" t="str">
        <f t="shared" ref="D470:D533" si="44">RIGHT(C470,9)</f>
        <v>Ea Trol</v>
      </c>
      <c r="E470" s="23">
        <v>0.7</v>
      </c>
      <c r="F470" s="23"/>
      <c r="G470" s="24">
        <f t="shared" si="43"/>
        <v>0.7</v>
      </c>
      <c r="H470" s="24">
        <f t="shared" si="42"/>
        <v>0</v>
      </c>
      <c r="I470" s="16" t="s">
        <v>54</v>
      </c>
      <c r="J470" s="82">
        <v>2022</v>
      </c>
      <c r="K470" s="9"/>
      <c r="L470" s="10"/>
      <c r="M470" s="10"/>
      <c r="N470" s="10"/>
      <c r="O470" s="10"/>
      <c r="P470" s="10"/>
      <c r="Q470" s="10"/>
    </row>
    <row r="471" spans="1:17" s="11" customFormat="1" hidden="1" x14ac:dyDescent="0.25">
      <c r="A471" s="20" t="s">
        <v>14</v>
      </c>
      <c r="B471" s="22" t="s">
        <v>642</v>
      </c>
      <c r="C471" s="21" t="s">
        <v>30</v>
      </c>
      <c r="D471" s="21" t="str">
        <f t="shared" si="44"/>
        <v>Ea Trol</v>
      </c>
      <c r="E471" s="23">
        <v>3</v>
      </c>
      <c r="F471" s="23"/>
      <c r="G471" s="24">
        <f t="shared" si="43"/>
        <v>3</v>
      </c>
      <c r="H471" s="24">
        <f t="shared" si="42"/>
        <v>0</v>
      </c>
      <c r="I471" s="16"/>
      <c r="J471" s="8"/>
      <c r="K471" s="9"/>
      <c r="L471" s="10"/>
      <c r="M471" s="10"/>
      <c r="N471" s="10"/>
      <c r="O471" s="10"/>
      <c r="P471" s="10"/>
      <c r="Q471" s="10"/>
    </row>
    <row r="472" spans="1:17" s="11" customFormat="1" hidden="1" x14ac:dyDescent="0.25">
      <c r="A472" s="20" t="s">
        <v>14</v>
      </c>
      <c r="B472" s="22" t="s">
        <v>643</v>
      </c>
      <c r="C472" s="21" t="s">
        <v>30</v>
      </c>
      <c r="D472" s="21" t="str">
        <f t="shared" si="44"/>
        <v>Ea Trol</v>
      </c>
      <c r="E472" s="23">
        <v>1.26</v>
      </c>
      <c r="F472" s="23"/>
      <c r="G472" s="24">
        <f t="shared" si="43"/>
        <v>1.26</v>
      </c>
      <c r="H472" s="24">
        <f t="shared" si="42"/>
        <v>0</v>
      </c>
      <c r="I472" s="16"/>
      <c r="J472" s="8"/>
      <c r="K472" s="9">
        <v>2023</v>
      </c>
      <c r="L472" s="10"/>
      <c r="M472" s="10"/>
      <c r="N472" s="10"/>
      <c r="O472" s="10"/>
      <c r="P472" s="10"/>
      <c r="Q472" s="10"/>
    </row>
    <row r="473" spans="1:17" s="11" customFormat="1" hidden="1" x14ac:dyDescent="0.25">
      <c r="A473" s="20" t="s">
        <v>14</v>
      </c>
      <c r="B473" s="83" t="s">
        <v>644</v>
      </c>
      <c r="C473" s="21" t="s">
        <v>40</v>
      </c>
      <c r="D473" s="21" t="str">
        <f t="shared" si="44"/>
        <v>Sông Hinh</v>
      </c>
      <c r="E473" s="23">
        <v>0.92</v>
      </c>
      <c r="F473" s="23"/>
      <c r="G473" s="24">
        <v>0.5</v>
      </c>
      <c r="H473" s="24">
        <f t="shared" si="42"/>
        <v>-0.42000000000000004</v>
      </c>
      <c r="I473" s="16" t="s">
        <v>54</v>
      </c>
      <c r="J473" s="8">
        <v>2022</v>
      </c>
      <c r="K473" s="9"/>
      <c r="L473" s="10"/>
      <c r="M473" s="10"/>
      <c r="N473" s="10"/>
      <c r="O473" s="10"/>
      <c r="P473" s="10"/>
      <c r="Q473" s="10"/>
    </row>
    <row r="474" spans="1:17" s="11" customFormat="1" hidden="1" x14ac:dyDescent="0.25">
      <c r="A474" s="20" t="s">
        <v>14</v>
      </c>
      <c r="B474" s="83" t="s">
        <v>645</v>
      </c>
      <c r="C474" s="21" t="s">
        <v>40</v>
      </c>
      <c r="D474" s="21" t="str">
        <f t="shared" si="44"/>
        <v>Sông Hinh</v>
      </c>
      <c r="E474" s="23">
        <v>0.72</v>
      </c>
      <c r="F474" s="23"/>
      <c r="G474" s="24">
        <v>0.4</v>
      </c>
      <c r="H474" s="24">
        <f t="shared" si="42"/>
        <v>-0.31999999999999995</v>
      </c>
      <c r="I474" s="16" t="s">
        <v>54</v>
      </c>
      <c r="J474" s="48">
        <v>2022</v>
      </c>
      <c r="K474" s="9"/>
      <c r="L474" s="10"/>
      <c r="M474" s="10"/>
      <c r="N474" s="10"/>
      <c r="O474" s="10"/>
      <c r="P474" s="10"/>
      <c r="Q474" s="10"/>
    </row>
    <row r="475" spans="1:17" s="11" customFormat="1" hidden="1" x14ac:dyDescent="0.25">
      <c r="A475" s="20" t="s">
        <v>14</v>
      </c>
      <c r="B475" s="83" t="s">
        <v>646</v>
      </c>
      <c r="C475" s="21" t="s">
        <v>40</v>
      </c>
      <c r="D475" s="21" t="str">
        <f t="shared" si="44"/>
        <v>Sông Hinh</v>
      </c>
      <c r="E475" s="23">
        <v>1</v>
      </c>
      <c r="F475" s="23"/>
      <c r="G475" s="24">
        <v>0.3</v>
      </c>
      <c r="H475" s="24">
        <f t="shared" si="42"/>
        <v>-0.7</v>
      </c>
      <c r="I475" s="16" t="s">
        <v>54</v>
      </c>
      <c r="J475" s="48">
        <v>2022</v>
      </c>
      <c r="K475" s="9"/>
      <c r="L475" s="10"/>
      <c r="M475" s="10"/>
      <c r="N475" s="10"/>
      <c r="O475" s="10"/>
      <c r="P475" s="10"/>
      <c r="Q475" s="10"/>
    </row>
    <row r="476" spans="1:17" s="11" customFormat="1" x14ac:dyDescent="0.25">
      <c r="A476" s="20" t="s">
        <v>14</v>
      </c>
      <c r="B476" s="27" t="s">
        <v>647</v>
      </c>
      <c r="C476" s="21" t="s">
        <v>97</v>
      </c>
      <c r="D476" s="21" t="str">
        <f t="shared" si="44"/>
        <v>Ea Ly</v>
      </c>
      <c r="E476" s="23">
        <v>1.8</v>
      </c>
      <c r="F476" s="23"/>
      <c r="G476" s="24">
        <f t="shared" ref="G476:G492" si="45">E476</f>
        <v>1.8</v>
      </c>
      <c r="H476" s="24">
        <f t="shared" si="42"/>
        <v>0</v>
      </c>
      <c r="I476" s="16" t="s">
        <v>54</v>
      </c>
      <c r="J476" s="8"/>
      <c r="K476" s="9"/>
      <c r="L476" s="10"/>
      <c r="M476" s="10"/>
      <c r="N476" s="10"/>
      <c r="O476" s="10"/>
      <c r="P476" s="10"/>
      <c r="Q476" s="10"/>
    </row>
    <row r="477" spans="1:17" s="11" customFormat="1" x14ac:dyDescent="0.25">
      <c r="A477" s="20" t="s">
        <v>14</v>
      </c>
      <c r="B477" s="27" t="s">
        <v>648</v>
      </c>
      <c r="C477" s="21" t="s">
        <v>97</v>
      </c>
      <c r="D477" s="21" t="str">
        <f t="shared" si="44"/>
        <v>Ea Ly</v>
      </c>
      <c r="E477" s="23">
        <v>1</v>
      </c>
      <c r="F477" s="23"/>
      <c r="G477" s="24">
        <f t="shared" si="45"/>
        <v>1</v>
      </c>
      <c r="H477" s="24">
        <f t="shared" si="42"/>
        <v>0</v>
      </c>
      <c r="I477" s="16"/>
      <c r="J477" s="8"/>
      <c r="K477" s="9"/>
      <c r="L477" s="10"/>
      <c r="M477" s="10"/>
      <c r="N477" s="10"/>
      <c r="O477" s="10"/>
      <c r="P477" s="10"/>
      <c r="Q477" s="10"/>
    </row>
    <row r="478" spans="1:17" hidden="1" x14ac:dyDescent="0.25">
      <c r="A478" s="20" t="s">
        <v>14</v>
      </c>
      <c r="B478" s="27" t="s">
        <v>649</v>
      </c>
      <c r="C478" s="21" t="s">
        <v>33</v>
      </c>
      <c r="D478" s="21" t="str">
        <f t="shared" si="44"/>
        <v>Ea Bia</v>
      </c>
      <c r="E478" s="23">
        <v>0.4</v>
      </c>
      <c r="F478" s="23"/>
      <c r="G478" s="24">
        <f t="shared" si="45"/>
        <v>0.4</v>
      </c>
      <c r="H478" s="24">
        <f t="shared" si="42"/>
        <v>0</v>
      </c>
      <c r="I478" s="16" t="s">
        <v>54</v>
      </c>
      <c r="J478" s="4">
        <v>2022</v>
      </c>
    </row>
    <row r="479" spans="1:17" hidden="1" x14ac:dyDescent="0.25">
      <c r="A479" s="20" t="s">
        <v>14</v>
      </c>
      <c r="B479" s="27" t="s">
        <v>650</v>
      </c>
      <c r="C479" s="21" t="s">
        <v>33</v>
      </c>
      <c r="D479" s="21" t="str">
        <f t="shared" si="44"/>
        <v>Ea Bia</v>
      </c>
      <c r="E479" s="23">
        <v>0.61</v>
      </c>
      <c r="F479" s="23"/>
      <c r="G479" s="24">
        <f t="shared" si="45"/>
        <v>0.61</v>
      </c>
      <c r="H479" s="24">
        <f t="shared" si="42"/>
        <v>0</v>
      </c>
      <c r="I479" s="16"/>
      <c r="J479" s="4">
        <v>2022</v>
      </c>
    </row>
    <row r="480" spans="1:17" hidden="1" x14ac:dyDescent="0.25">
      <c r="A480" s="20" t="s">
        <v>14</v>
      </c>
      <c r="B480" s="22" t="s">
        <v>651</v>
      </c>
      <c r="C480" s="21" t="s">
        <v>33</v>
      </c>
      <c r="D480" s="21" t="str">
        <f t="shared" si="44"/>
        <v>Ea Bia</v>
      </c>
      <c r="E480" s="23">
        <v>1.5</v>
      </c>
      <c r="F480" s="23"/>
      <c r="G480" s="24">
        <f t="shared" si="45"/>
        <v>1.5</v>
      </c>
      <c r="H480" s="24">
        <f t="shared" si="42"/>
        <v>0</v>
      </c>
      <c r="I480" s="16"/>
    </row>
    <row r="481" spans="1:17" hidden="1" x14ac:dyDescent="0.25">
      <c r="A481" s="20" t="s">
        <v>14</v>
      </c>
      <c r="B481" s="22" t="s">
        <v>652</v>
      </c>
      <c r="C481" s="21" t="s">
        <v>33</v>
      </c>
      <c r="D481" s="21" t="str">
        <f t="shared" si="44"/>
        <v>Ea Bia</v>
      </c>
      <c r="E481" s="23">
        <v>0.5</v>
      </c>
      <c r="F481" s="23"/>
      <c r="G481" s="24">
        <f t="shared" si="45"/>
        <v>0.5</v>
      </c>
      <c r="H481" s="24">
        <f t="shared" ref="H481:H546" si="46">G481-E481</f>
        <v>0</v>
      </c>
      <c r="I481" s="16" t="s">
        <v>54</v>
      </c>
    </row>
    <row r="482" spans="1:17" hidden="1" x14ac:dyDescent="0.25">
      <c r="A482" s="20" t="s">
        <v>14</v>
      </c>
      <c r="B482" s="22" t="s">
        <v>653</v>
      </c>
      <c r="C482" s="21" t="s">
        <v>33</v>
      </c>
      <c r="D482" s="21" t="str">
        <f t="shared" si="44"/>
        <v>Ea Bia</v>
      </c>
      <c r="E482" s="23">
        <v>0.5</v>
      </c>
      <c r="F482" s="23"/>
      <c r="G482" s="24">
        <f t="shared" si="45"/>
        <v>0.5</v>
      </c>
      <c r="H482" s="24">
        <f t="shared" si="46"/>
        <v>0</v>
      </c>
      <c r="I482" s="16"/>
    </row>
    <row r="483" spans="1:17" s="11" customFormat="1" hidden="1" x14ac:dyDescent="0.25">
      <c r="A483" s="20" t="s">
        <v>14</v>
      </c>
      <c r="B483" s="22" t="s">
        <v>654</v>
      </c>
      <c r="C483" s="21" t="s">
        <v>33</v>
      </c>
      <c r="D483" s="21" t="str">
        <f t="shared" si="44"/>
        <v>Ea Bia</v>
      </c>
      <c r="E483" s="23">
        <v>1</v>
      </c>
      <c r="F483" s="23"/>
      <c r="G483" s="24">
        <f t="shared" si="45"/>
        <v>1</v>
      </c>
      <c r="H483" s="24">
        <f t="shared" si="46"/>
        <v>0</v>
      </c>
      <c r="I483" s="16"/>
      <c r="J483" s="8"/>
      <c r="K483" s="9"/>
      <c r="L483" s="10"/>
      <c r="M483" s="10"/>
      <c r="N483" s="10"/>
      <c r="O483" s="10"/>
      <c r="P483" s="10"/>
      <c r="Q483" s="10"/>
    </row>
    <row r="484" spans="1:17" s="11" customFormat="1" hidden="1" x14ac:dyDescent="0.25">
      <c r="A484" s="20" t="s">
        <v>14</v>
      </c>
      <c r="B484" s="22" t="s">
        <v>655</v>
      </c>
      <c r="C484" s="21" t="s">
        <v>33</v>
      </c>
      <c r="D484" s="21" t="str">
        <f t="shared" si="44"/>
        <v>Ea Bia</v>
      </c>
      <c r="E484" s="23">
        <v>1.2</v>
      </c>
      <c r="F484" s="23"/>
      <c r="G484" s="24">
        <f t="shared" si="45"/>
        <v>1.2</v>
      </c>
      <c r="H484" s="24">
        <f t="shared" si="46"/>
        <v>0</v>
      </c>
      <c r="I484" s="16"/>
      <c r="J484" s="8"/>
      <c r="K484" s="9"/>
      <c r="L484" s="10"/>
      <c r="M484" s="10"/>
      <c r="N484" s="10"/>
      <c r="O484" s="10"/>
      <c r="P484" s="10"/>
      <c r="Q484" s="10"/>
    </row>
    <row r="485" spans="1:17" s="11" customFormat="1" hidden="1" x14ac:dyDescent="0.25">
      <c r="A485" s="20" t="s">
        <v>656</v>
      </c>
      <c r="B485" s="81" t="s">
        <v>657</v>
      </c>
      <c r="C485" s="44"/>
      <c r="D485" s="21" t="str">
        <f t="shared" si="44"/>
        <v/>
      </c>
      <c r="E485" s="17">
        <f>SUM(E486:E487)</f>
        <v>0.65</v>
      </c>
      <c r="F485" s="17"/>
      <c r="G485" s="24"/>
      <c r="H485" s="24"/>
      <c r="I485" s="19"/>
      <c r="J485" s="8"/>
      <c r="K485" s="9"/>
      <c r="L485" s="10"/>
      <c r="M485" s="10"/>
      <c r="N485" s="10"/>
      <c r="O485" s="10"/>
      <c r="P485" s="10"/>
      <c r="Q485" s="10"/>
    </row>
    <row r="486" spans="1:17" s="11" customFormat="1" hidden="1" x14ac:dyDescent="0.25">
      <c r="A486" s="20" t="s">
        <v>14</v>
      </c>
      <c r="B486" s="22" t="s">
        <v>658</v>
      </c>
      <c r="C486" s="21" t="s">
        <v>21</v>
      </c>
      <c r="D486" s="21" t="s">
        <v>21</v>
      </c>
      <c r="E486" s="23">
        <v>0.15</v>
      </c>
      <c r="F486" s="23"/>
      <c r="G486" s="24">
        <f t="shared" si="45"/>
        <v>0.15</v>
      </c>
      <c r="H486" s="24">
        <f t="shared" si="46"/>
        <v>0</v>
      </c>
      <c r="I486" s="16"/>
      <c r="J486" s="8"/>
      <c r="K486" s="9"/>
      <c r="L486" s="10"/>
      <c r="M486" s="10"/>
      <c r="N486" s="10"/>
      <c r="O486" s="10"/>
      <c r="P486" s="10"/>
      <c r="Q486" s="10"/>
    </row>
    <row r="487" spans="1:17" s="11" customFormat="1" hidden="1" x14ac:dyDescent="0.25">
      <c r="A487" s="20" t="s">
        <v>14</v>
      </c>
      <c r="B487" s="25" t="s">
        <v>659</v>
      </c>
      <c r="C487" s="21" t="s">
        <v>40</v>
      </c>
      <c r="D487" s="21" t="str">
        <f t="shared" si="44"/>
        <v>Sông Hinh</v>
      </c>
      <c r="E487" s="23">
        <v>0.5</v>
      </c>
      <c r="F487" s="23"/>
      <c r="G487" s="24">
        <f t="shared" si="45"/>
        <v>0.5</v>
      </c>
      <c r="H487" s="24">
        <f t="shared" si="46"/>
        <v>0</v>
      </c>
      <c r="I487" s="16" t="s">
        <v>54</v>
      </c>
      <c r="J487" s="8"/>
      <c r="K487" s="9"/>
      <c r="L487" s="10"/>
      <c r="M487" s="10"/>
      <c r="N487" s="10"/>
      <c r="O487" s="10"/>
      <c r="P487" s="10"/>
      <c r="Q487" s="10"/>
    </row>
    <row r="488" spans="1:17" s="11" customFormat="1" hidden="1" x14ac:dyDescent="0.25">
      <c r="A488" s="20" t="s">
        <v>660</v>
      </c>
      <c r="B488" s="15" t="s">
        <v>661</v>
      </c>
      <c r="C488" s="44"/>
      <c r="D488" s="21" t="str">
        <f t="shared" si="44"/>
        <v/>
      </c>
      <c r="E488" s="17">
        <f>SUM(E489:E496)</f>
        <v>0.79</v>
      </c>
      <c r="F488" s="17"/>
      <c r="G488" s="24"/>
      <c r="H488" s="24"/>
      <c r="I488" s="19"/>
      <c r="J488" s="8"/>
      <c r="K488" s="9"/>
      <c r="L488" s="10"/>
      <c r="M488" s="10"/>
      <c r="N488" s="10"/>
      <c r="O488" s="10"/>
      <c r="P488" s="10"/>
      <c r="Q488" s="10"/>
    </row>
    <row r="489" spans="1:17" s="11" customFormat="1" hidden="1" x14ac:dyDescent="0.25">
      <c r="A489" s="20" t="s">
        <v>14</v>
      </c>
      <c r="B489" s="27" t="s">
        <v>662</v>
      </c>
      <c r="C489" s="21" t="s">
        <v>16</v>
      </c>
      <c r="D489" s="21" t="str">
        <f t="shared" si="44"/>
        <v>Hai Riêng</v>
      </c>
      <c r="E489" s="23">
        <v>0.13</v>
      </c>
      <c r="F489" s="23">
        <v>0.1</v>
      </c>
      <c r="G489" s="24">
        <f t="shared" si="45"/>
        <v>0.13</v>
      </c>
      <c r="H489" s="24">
        <f t="shared" si="46"/>
        <v>0</v>
      </c>
      <c r="I489" s="16" t="s">
        <v>663</v>
      </c>
      <c r="J489" s="47">
        <v>2022</v>
      </c>
      <c r="K489" s="5" t="s">
        <v>48</v>
      </c>
      <c r="L489" s="10"/>
      <c r="M489" s="10"/>
      <c r="N489" s="10"/>
      <c r="O489" s="10"/>
      <c r="P489" s="10"/>
      <c r="Q489" s="10"/>
    </row>
    <row r="490" spans="1:17" s="11" customFormat="1" hidden="1" x14ac:dyDescent="0.25">
      <c r="A490" s="20" t="s">
        <v>14</v>
      </c>
      <c r="B490" s="27" t="s">
        <v>664</v>
      </c>
      <c r="C490" s="21" t="s">
        <v>16</v>
      </c>
      <c r="D490" s="21" t="str">
        <f t="shared" si="44"/>
        <v>Hai Riêng</v>
      </c>
      <c r="E490" s="23">
        <v>0.03</v>
      </c>
      <c r="F490" s="23"/>
      <c r="G490" s="24">
        <f t="shared" si="45"/>
        <v>0.03</v>
      </c>
      <c r="H490" s="24">
        <f t="shared" si="46"/>
        <v>0</v>
      </c>
      <c r="I490" s="16" t="s">
        <v>54</v>
      </c>
      <c r="J490" s="4">
        <v>2022</v>
      </c>
      <c r="K490" s="5" t="s">
        <v>48</v>
      </c>
      <c r="L490" s="10"/>
      <c r="M490" s="10"/>
      <c r="N490" s="10"/>
      <c r="O490" s="10"/>
      <c r="P490" s="10"/>
      <c r="Q490" s="10"/>
    </row>
    <row r="491" spans="1:17" s="11" customFormat="1" hidden="1" x14ac:dyDescent="0.25">
      <c r="A491" s="20" t="s">
        <v>14</v>
      </c>
      <c r="B491" s="27" t="s">
        <v>665</v>
      </c>
      <c r="C491" s="21" t="s">
        <v>16</v>
      </c>
      <c r="D491" s="21" t="str">
        <f t="shared" si="44"/>
        <v>Hai Riêng</v>
      </c>
      <c r="E491" s="23">
        <v>0.1</v>
      </c>
      <c r="F491" s="23"/>
      <c r="G491" s="24">
        <f t="shared" si="45"/>
        <v>0.1</v>
      </c>
      <c r="H491" s="24">
        <f t="shared" si="46"/>
        <v>0</v>
      </c>
      <c r="I491" s="16"/>
      <c r="J491" s="4">
        <v>2022</v>
      </c>
      <c r="K491" s="5" t="s">
        <v>48</v>
      </c>
      <c r="L491" s="10"/>
      <c r="M491" s="10"/>
      <c r="N491" s="10"/>
      <c r="O491" s="10"/>
      <c r="P491" s="10"/>
      <c r="Q491" s="10"/>
    </row>
    <row r="492" spans="1:17" s="11" customFormat="1" hidden="1" x14ac:dyDescent="0.25">
      <c r="A492" s="20"/>
      <c r="B492" s="22" t="s">
        <v>666</v>
      </c>
      <c r="C492" s="21" t="s">
        <v>18</v>
      </c>
      <c r="D492" s="21" t="str">
        <f t="shared" si="44"/>
        <v>Ea Lâm</v>
      </c>
      <c r="E492" s="23">
        <v>7.0000000000000007E-2</v>
      </c>
      <c r="F492" s="23"/>
      <c r="G492" s="24">
        <f t="shared" si="45"/>
        <v>7.0000000000000007E-2</v>
      </c>
      <c r="H492" s="24">
        <f t="shared" si="46"/>
        <v>0</v>
      </c>
      <c r="I492" s="16"/>
      <c r="J492" s="8"/>
      <c r="K492" s="9"/>
      <c r="L492" s="10"/>
      <c r="M492" s="10"/>
      <c r="N492" s="10"/>
      <c r="O492" s="10"/>
      <c r="P492" s="10"/>
      <c r="Q492" s="10"/>
    </row>
    <row r="493" spans="1:17" s="11" customFormat="1" hidden="1" x14ac:dyDescent="0.25">
      <c r="A493" s="20" t="s">
        <v>14</v>
      </c>
      <c r="B493" s="74" t="s">
        <v>667</v>
      </c>
      <c r="C493" s="75" t="s">
        <v>53</v>
      </c>
      <c r="D493" s="21" t="str">
        <f t="shared" si="44"/>
        <v>Ea Bar</v>
      </c>
      <c r="E493" s="23">
        <v>0.13</v>
      </c>
      <c r="F493" s="23"/>
      <c r="G493" s="24">
        <v>2</v>
      </c>
      <c r="H493" s="24">
        <f t="shared" si="46"/>
        <v>1.87</v>
      </c>
      <c r="I493" s="16" t="s">
        <v>54</v>
      </c>
      <c r="J493" s="48">
        <v>2022</v>
      </c>
      <c r="K493" s="9"/>
      <c r="L493" s="10"/>
      <c r="M493" s="10"/>
      <c r="N493" s="10"/>
      <c r="O493" s="10"/>
      <c r="P493" s="10"/>
      <c r="Q493" s="10"/>
    </row>
    <row r="494" spans="1:17" s="11" customFormat="1" hidden="1" x14ac:dyDescent="0.25">
      <c r="A494" s="20" t="s">
        <v>14</v>
      </c>
      <c r="B494" s="22" t="s">
        <v>668</v>
      </c>
      <c r="C494" s="21" t="s">
        <v>30</v>
      </c>
      <c r="D494" s="21" t="str">
        <f t="shared" si="44"/>
        <v>Ea Trol</v>
      </c>
      <c r="E494" s="23">
        <v>0.1</v>
      </c>
      <c r="F494" s="23"/>
      <c r="G494" s="24">
        <f t="shared" ref="G494:G513" si="47">E494</f>
        <v>0.1</v>
      </c>
      <c r="H494" s="24">
        <f t="shared" si="46"/>
        <v>0</v>
      </c>
      <c r="I494" s="16" t="s">
        <v>54</v>
      </c>
      <c r="J494" s="48">
        <v>2022</v>
      </c>
      <c r="K494" s="9"/>
      <c r="L494" s="10"/>
      <c r="M494" s="10"/>
      <c r="N494" s="10"/>
      <c r="O494" s="10"/>
      <c r="P494" s="10"/>
      <c r="Q494" s="10"/>
    </row>
    <row r="495" spans="1:17" s="11" customFormat="1" hidden="1" x14ac:dyDescent="0.25">
      <c r="A495" s="20" t="s">
        <v>14</v>
      </c>
      <c r="B495" s="22" t="s">
        <v>669</v>
      </c>
      <c r="C495" s="21" t="s">
        <v>30</v>
      </c>
      <c r="D495" s="21" t="str">
        <f t="shared" si="44"/>
        <v>Ea Trol</v>
      </c>
      <c r="E495" s="23">
        <v>0.14000000000000001</v>
      </c>
      <c r="F495" s="23"/>
      <c r="G495" s="24">
        <f t="shared" si="47"/>
        <v>0.14000000000000001</v>
      </c>
      <c r="H495" s="24">
        <f t="shared" si="46"/>
        <v>0</v>
      </c>
      <c r="I495" s="16"/>
      <c r="K495" s="9"/>
      <c r="L495" s="84">
        <v>2023</v>
      </c>
      <c r="M495" s="10"/>
      <c r="N495" s="10"/>
      <c r="O495" s="10"/>
      <c r="P495" s="10"/>
      <c r="Q495" s="10"/>
    </row>
    <row r="496" spans="1:17" s="11" customFormat="1" hidden="1" x14ac:dyDescent="0.25">
      <c r="A496" s="20" t="s">
        <v>14</v>
      </c>
      <c r="B496" s="22" t="s">
        <v>670</v>
      </c>
      <c r="C496" s="21" t="s">
        <v>33</v>
      </c>
      <c r="D496" s="21" t="str">
        <f t="shared" si="44"/>
        <v>Ea Bia</v>
      </c>
      <c r="E496" s="23">
        <v>0.09</v>
      </c>
      <c r="F496" s="23"/>
      <c r="G496" s="24">
        <f t="shared" si="47"/>
        <v>0.09</v>
      </c>
      <c r="H496" s="24">
        <f t="shared" si="46"/>
        <v>0</v>
      </c>
      <c r="I496" s="16"/>
      <c r="J496" s="8"/>
      <c r="K496" s="9"/>
      <c r="L496" s="10"/>
      <c r="M496" s="10"/>
      <c r="N496" s="10"/>
      <c r="O496" s="10"/>
      <c r="P496" s="10"/>
      <c r="Q496" s="10"/>
    </row>
    <row r="497" spans="1:17" s="11" customFormat="1" x14ac:dyDescent="0.25">
      <c r="A497" s="20" t="s">
        <v>671</v>
      </c>
      <c r="B497" s="15" t="s">
        <v>672</v>
      </c>
      <c r="C497" s="44"/>
      <c r="D497" s="21" t="str">
        <f t="shared" si="44"/>
        <v/>
      </c>
      <c r="E497" s="17"/>
      <c r="F497" s="17"/>
      <c r="G497" s="24"/>
      <c r="H497" s="24"/>
      <c r="I497" s="19"/>
      <c r="J497" s="8"/>
      <c r="K497" s="9"/>
      <c r="L497" s="10"/>
      <c r="M497" s="10"/>
      <c r="N497" s="10"/>
      <c r="O497" s="10"/>
      <c r="P497" s="10"/>
      <c r="Q497" s="10"/>
    </row>
    <row r="498" spans="1:17" s="11" customFormat="1" hidden="1" x14ac:dyDescent="0.25">
      <c r="A498" s="20" t="s">
        <v>14</v>
      </c>
      <c r="B498" s="25" t="s">
        <v>673</v>
      </c>
      <c r="C498" s="21" t="s">
        <v>16</v>
      </c>
      <c r="D498" s="21" t="str">
        <f t="shared" si="44"/>
        <v>Hai Riêng</v>
      </c>
      <c r="E498" s="23">
        <v>12.35</v>
      </c>
      <c r="F498" s="23"/>
      <c r="G498" s="24">
        <f t="shared" si="47"/>
        <v>12.35</v>
      </c>
      <c r="H498" s="24">
        <f t="shared" si="46"/>
        <v>0</v>
      </c>
      <c r="I498" s="16"/>
      <c r="J498" s="8"/>
      <c r="K498" s="9"/>
      <c r="L498" s="10"/>
      <c r="M498" s="10"/>
      <c r="N498" s="10"/>
      <c r="O498" s="10"/>
      <c r="P498" s="10"/>
    </row>
    <row r="499" spans="1:17" s="11" customFormat="1" hidden="1" x14ac:dyDescent="0.25">
      <c r="A499" s="20" t="s">
        <v>14</v>
      </c>
      <c r="B499" s="25" t="s">
        <v>674</v>
      </c>
      <c r="C499" s="21" t="s">
        <v>16</v>
      </c>
      <c r="D499" s="21" t="str">
        <f t="shared" si="44"/>
        <v>Hai Riêng</v>
      </c>
      <c r="E499" s="23">
        <v>2.5</v>
      </c>
      <c r="F499" s="23"/>
      <c r="G499" s="24">
        <f t="shared" si="47"/>
        <v>2.5</v>
      </c>
      <c r="H499" s="24">
        <f t="shared" si="46"/>
        <v>0</v>
      </c>
      <c r="I499" s="16"/>
      <c r="J499" s="4">
        <v>2022</v>
      </c>
      <c r="K499" s="5" t="s">
        <v>48</v>
      </c>
      <c r="L499" s="10" t="s">
        <v>675</v>
      </c>
      <c r="M499" s="10"/>
      <c r="N499" s="10"/>
      <c r="O499" s="10"/>
      <c r="P499" s="10"/>
      <c r="Q499" s="10"/>
    </row>
    <row r="500" spans="1:17" s="11" customFormat="1" hidden="1" x14ac:dyDescent="0.25">
      <c r="A500" s="20" t="s">
        <v>14</v>
      </c>
      <c r="B500" s="25" t="s">
        <v>676</v>
      </c>
      <c r="C500" s="21" t="s">
        <v>16</v>
      </c>
      <c r="D500" s="21" t="str">
        <f t="shared" si="44"/>
        <v>Hai Riêng</v>
      </c>
      <c r="E500" s="23">
        <v>3.45</v>
      </c>
      <c r="F500" s="23"/>
      <c r="G500" s="24">
        <f t="shared" si="47"/>
        <v>3.45</v>
      </c>
      <c r="H500" s="24">
        <f t="shared" si="46"/>
        <v>0</v>
      </c>
      <c r="I500" s="16"/>
      <c r="J500" s="4">
        <v>2022</v>
      </c>
      <c r="K500" s="5" t="s">
        <v>48</v>
      </c>
      <c r="L500" s="10"/>
      <c r="M500" s="10"/>
      <c r="N500" s="10"/>
      <c r="O500" s="10"/>
      <c r="P500" s="10"/>
      <c r="Q500" s="10"/>
    </row>
    <row r="501" spans="1:17" s="11" customFormat="1" hidden="1" x14ac:dyDescent="0.25">
      <c r="A501" s="20" t="s">
        <v>14</v>
      </c>
      <c r="B501" s="25" t="s">
        <v>677</v>
      </c>
      <c r="C501" s="21" t="s">
        <v>16</v>
      </c>
      <c r="D501" s="21" t="str">
        <f t="shared" si="44"/>
        <v>Hai Riêng</v>
      </c>
      <c r="E501" s="23">
        <v>0.36</v>
      </c>
      <c r="F501" s="23"/>
      <c r="G501" s="24">
        <f t="shared" si="47"/>
        <v>0.36</v>
      </c>
      <c r="H501" s="24">
        <f t="shared" si="46"/>
        <v>0</v>
      </c>
      <c r="I501" s="16" t="s">
        <v>565</v>
      </c>
      <c r="J501" s="4">
        <v>2022</v>
      </c>
      <c r="K501" s="5" t="s">
        <v>48</v>
      </c>
      <c r="L501" s="84">
        <v>2024</v>
      </c>
      <c r="M501" s="10"/>
      <c r="N501" s="10"/>
      <c r="O501" s="10"/>
      <c r="P501" s="10"/>
      <c r="Q501" s="10"/>
    </row>
    <row r="502" spans="1:17" s="11" customFormat="1" hidden="1" x14ac:dyDescent="0.25">
      <c r="A502" s="20" t="s">
        <v>14</v>
      </c>
      <c r="B502" s="22" t="s">
        <v>678</v>
      </c>
      <c r="C502" s="21" t="s">
        <v>21</v>
      </c>
      <c r="D502" s="21" t="s">
        <v>21</v>
      </c>
      <c r="E502" s="23">
        <v>0.22</v>
      </c>
      <c r="F502" s="23"/>
      <c r="G502" s="24">
        <f t="shared" si="47"/>
        <v>0.22</v>
      </c>
      <c r="H502" s="24">
        <f t="shared" si="46"/>
        <v>0</v>
      </c>
      <c r="I502" s="16"/>
      <c r="J502" s="8"/>
      <c r="K502" s="9"/>
      <c r="L502" s="10"/>
      <c r="M502" s="10"/>
      <c r="N502" s="10"/>
      <c r="O502" s="10"/>
      <c r="P502" s="10"/>
      <c r="Q502" s="10"/>
    </row>
    <row r="503" spans="1:17" s="11" customFormat="1" hidden="1" x14ac:dyDescent="0.25">
      <c r="A503" s="20" t="s">
        <v>14</v>
      </c>
      <c r="B503" s="22" t="s">
        <v>679</v>
      </c>
      <c r="C503" s="21" t="s">
        <v>21</v>
      </c>
      <c r="D503" s="21" t="s">
        <v>21</v>
      </c>
      <c r="E503" s="23">
        <v>0.53</v>
      </c>
      <c r="F503" s="23"/>
      <c r="G503" s="24">
        <f t="shared" si="47"/>
        <v>0.53</v>
      </c>
      <c r="H503" s="24">
        <f t="shared" si="46"/>
        <v>0</v>
      </c>
      <c r="I503" s="16"/>
      <c r="J503" s="8"/>
      <c r="K503" s="9"/>
      <c r="L503" s="10"/>
      <c r="M503" s="10"/>
      <c r="N503" s="10"/>
      <c r="O503" s="10"/>
      <c r="P503" s="10"/>
      <c r="Q503" s="10"/>
    </row>
    <row r="504" spans="1:17" s="11" customFormat="1" hidden="1" x14ac:dyDescent="0.25">
      <c r="A504" s="20" t="s">
        <v>14</v>
      </c>
      <c r="B504" s="27" t="s">
        <v>680</v>
      </c>
      <c r="C504" s="21" t="s">
        <v>26</v>
      </c>
      <c r="D504" s="21" t="str">
        <f t="shared" si="44"/>
        <v>Sơn Giang</v>
      </c>
      <c r="E504" s="23">
        <v>0.67</v>
      </c>
      <c r="F504" s="23"/>
      <c r="G504" s="24">
        <f t="shared" si="47"/>
        <v>0.67</v>
      </c>
      <c r="H504" s="24">
        <f t="shared" si="46"/>
        <v>0</v>
      </c>
      <c r="I504" s="16" t="s">
        <v>127</v>
      </c>
      <c r="J504" s="8"/>
      <c r="K504" s="9"/>
      <c r="L504" s="10"/>
      <c r="M504" s="10"/>
      <c r="N504" s="10"/>
      <c r="O504" s="10"/>
      <c r="P504" s="10"/>
      <c r="Q504" s="10"/>
    </row>
    <row r="505" spans="1:17" s="11" customFormat="1" hidden="1" x14ac:dyDescent="0.25">
      <c r="A505" s="20" t="s">
        <v>14</v>
      </c>
      <c r="B505" s="27" t="s">
        <v>681</v>
      </c>
      <c r="C505" s="21" t="s">
        <v>28</v>
      </c>
      <c r="D505" s="21" t="s">
        <v>28</v>
      </c>
      <c r="E505" s="23">
        <v>0.88</v>
      </c>
      <c r="F505" s="23"/>
      <c r="G505" s="24">
        <f t="shared" si="47"/>
        <v>0.88</v>
      </c>
      <c r="H505" s="24">
        <f t="shared" si="46"/>
        <v>0</v>
      </c>
      <c r="I505" s="16"/>
      <c r="J505" s="8"/>
      <c r="K505" s="9"/>
      <c r="L505" s="10"/>
      <c r="M505" s="10"/>
      <c r="N505" s="10"/>
      <c r="O505" s="10"/>
      <c r="P505" s="10"/>
      <c r="Q505" s="10"/>
    </row>
    <row r="506" spans="1:17" s="11" customFormat="1" hidden="1" x14ac:dyDescent="0.25">
      <c r="A506" s="20" t="s">
        <v>14</v>
      </c>
      <c r="B506" s="27" t="s">
        <v>682</v>
      </c>
      <c r="C506" s="21" t="s">
        <v>28</v>
      </c>
      <c r="D506" s="21" t="s">
        <v>28</v>
      </c>
      <c r="E506" s="23">
        <v>0.28999999999999998</v>
      </c>
      <c r="F506" s="23"/>
      <c r="G506" s="24">
        <f t="shared" si="47"/>
        <v>0.28999999999999998</v>
      </c>
      <c r="H506" s="24">
        <f t="shared" si="46"/>
        <v>0</v>
      </c>
      <c r="I506" s="16"/>
      <c r="J506" s="8"/>
      <c r="K506" s="9"/>
      <c r="L506" s="10"/>
      <c r="M506" s="10"/>
      <c r="N506" s="10"/>
      <c r="O506" s="10"/>
      <c r="P506" s="10"/>
      <c r="Q506" s="10"/>
    </row>
    <row r="507" spans="1:17" s="11" customFormat="1" hidden="1" x14ac:dyDescent="0.25">
      <c r="A507" s="20" t="s">
        <v>14</v>
      </c>
      <c r="B507" s="51" t="s">
        <v>683</v>
      </c>
      <c r="C507" s="21" t="s">
        <v>53</v>
      </c>
      <c r="D507" s="21" t="str">
        <f t="shared" si="44"/>
        <v>Ea Bar</v>
      </c>
      <c r="E507" s="23">
        <v>0.52</v>
      </c>
      <c r="F507" s="23"/>
      <c r="G507" s="24">
        <f t="shared" si="47"/>
        <v>0.52</v>
      </c>
      <c r="H507" s="24">
        <f t="shared" si="46"/>
        <v>0</v>
      </c>
      <c r="I507" s="16"/>
      <c r="J507" s="8"/>
      <c r="K507" s="9"/>
      <c r="L507" s="10"/>
      <c r="M507" s="10"/>
      <c r="N507" s="10"/>
      <c r="O507" s="10"/>
      <c r="P507" s="10"/>
      <c r="Q507" s="10"/>
    </row>
    <row r="508" spans="1:17" s="11" customFormat="1" hidden="1" x14ac:dyDescent="0.25">
      <c r="A508" s="20" t="s">
        <v>14</v>
      </c>
      <c r="B508" s="51" t="s">
        <v>684</v>
      </c>
      <c r="C508" s="21" t="s">
        <v>53</v>
      </c>
      <c r="D508" s="21" t="str">
        <f t="shared" si="44"/>
        <v>Ea Bar</v>
      </c>
      <c r="E508" s="23">
        <v>0.8</v>
      </c>
      <c r="F508" s="23"/>
      <c r="G508" s="24">
        <f t="shared" si="47"/>
        <v>0.8</v>
      </c>
      <c r="H508" s="24">
        <f t="shared" si="46"/>
        <v>0</v>
      </c>
      <c r="I508" s="16"/>
      <c r="J508" s="8"/>
      <c r="K508" s="9"/>
      <c r="L508" s="10"/>
      <c r="M508" s="10"/>
      <c r="N508" s="10"/>
      <c r="O508" s="10"/>
      <c r="P508" s="10"/>
      <c r="Q508" s="10"/>
    </row>
    <row r="509" spans="1:17" s="11" customFormat="1" hidden="1" x14ac:dyDescent="0.25">
      <c r="A509" s="20" t="s">
        <v>14</v>
      </c>
      <c r="B509" s="51" t="s">
        <v>684</v>
      </c>
      <c r="C509" s="21" t="s">
        <v>30</v>
      </c>
      <c r="D509" s="21" t="str">
        <f t="shared" si="44"/>
        <v>Ea Trol</v>
      </c>
      <c r="E509" s="23">
        <f>0.75+0.37</f>
        <v>1.1200000000000001</v>
      </c>
      <c r="F509" s="23"/>
      <c r="G509" s="24">
        <f t="shared" si="47"/>
        <v>1.1200000000000001</v>
      </c>
      <c r="H509" s="24">
        <f t="shared" si="46"/>
        <v>0</v>
      </c>
      <c r="I509" s="16"/>
      <c r="J509" s="8"/>
      <c r="K509" s="9"/>
      <c r="L509" s="10"/>
      <c r="M509" s="10"/>
      <c r="N509" s="10"/>
      <c r="O509" s="10"/>
      <c r="P509" s="10"/>
      <c r="Q509" s="10"/>
    </row>
    <row r="510" spans="1:17" s="11" customFormat="1" hidden="1" x14ac:dyDescent="0.25">
      <c r="A510" s="20" t="s">
        <v>14</v>
      </c>
      <c r="B510" s="22" t="s">
        <v>685</v>
      </c>
      <c r="C510" s="21" t="s">
        <v>40</v>
      </c>
      <c r="D510" s="21" t="str">
        <f t="shared" si="44"/>
        <v>Sông Hinh</v>
      </c>
      <c r="E510" s="23">
        <v>0.21</v>
      </c>
      <c r="F510" s="23"/>
      <c r="G510" s="24">
        <f t="shared" si="47"/>
        <v>0.21</v>
      </c>
      <c r="H510" s="24">
        <f t="shared" si="46"/>
        <v>0</v>
      </c>
      <c r="I510" s="16"/>
      <c r="J510" s="8"/>
      <c r="K510" s="9"/>
      <c r="L510" s="10"/>
      <c r="M510" s="10"/>
      <c r="N510" s="10"/>
      <c r="O510" s="10"/>
      <c r="P510" s="10"/>
      <c r="Q510" s="10"/>
    </row>
    <row r="511" spans="1:17" s="11" customFormat="1" ht="31.2" hidden="1" x14ac:dyDescent="0.25">
      <c r="A511" s="20" t="s">
        <v>14</v>
      </c>
      <c r="B511" s="27" t="s">
        <v>686</v>
      </c>
      <c r="C511" s="21" t="s">
        <v>40</v>
      </c>
      <c r="D511" s="21" t="str">
        <f t="shared" si="44"/>
        <v>Sông Hinh</v>
      </c>
      <c r="E511" s="23">
        <v>0.43</v>
      </c>
      <c r="F511" s="23"/>
      <c r="G511" s="24">
        <f t="shared" si="47"/>
        <v>0.43</v>
      </c>
      <c r="H511" s="24">
        <f t="shared" si="46"/>
        <v>0</v>
      </c>
      <c r="I511" s="16"/>
      <c r="J511" s="8"/>
      <c r="K511" s="9"/>
      <c r="L511" s="10"/>
      <c r="M511" s="10"/>
      <c r="N511" s="10"/>
      <c r="O511" s="10"/>
      <c r="P511" s="10"/>
      <c r="Q511" s="10"/>
    </row>
    <row r="512" spans="1:17" s="11" customFormat="1" hidden="1" x14ac:dyDescent="0.25">
      <c r="A512" s="20" t="s">
        <v>14</v>
      </c>
      <c r="B512" s="27" t="s">
        <v>687</v>
      </c>
      <c r="C512" s="21" t="s">
        <v>40</v>
      </c>
      <c r="D512" s="21" t="str">
        <f t="shared" si="44"/>
        <v>Sông Hinh</v>
      </c>
      <c r="E512" s="23">
        <v>0.61</v>
      </c>
      <c r="F512" s="23"/>
      <c r="G512" s="24">
        <f t="shared" si="47"/>
        <v>0.61</v>
      </c>
      <c r="H512" s="24">
        <f t="shared" si="46"/>
        <v>0</v>
      </c>
      <c r="I512" s="16"/>
      <c r="J512" s="8"/>
      <c r="K512" s="9"/>
      <c r="L512" s="10"/>
      <c r="M512" s="10"/>
      <c r="N512" s="10"/>
      <c r="O512" s="10"/>
      <c r="P512" s="10"/>
      <c r="Q512" s="10"/>
    </row>
    <row r="513" spans="1:17" s="11" customFormat="1" ht="31.2" hidden="1" x14ac:dyDescent="0.25">
      <c r="A513" s="20" t="s">
        <v>14</v>
      </c>
      <c r="B513" s="27" t="s">
        <v>688</v>
      </c>
      <c r="C513" s="21" t="s">
        <v>40</v>
      </c>
      <c r="D513" s="21" t="str">
        <f t="shared" si="44"/>
        <v>Sông Hinh</v>
      </c>
      <c r="E513" s="23">
        <v>0.47</v>
      </c>
      <c r="F513" s="23"/>
      <c r="G513" s="24">
        <f t="shared" si="47"/>
        <v>0.47</v>
      </c>
      <c r="H513" s="24">
        <f t="shared" si="46"/>
        <v>0</v>
      </c>
      <c r="I513" s="16"/>
      <c r="J513" s="8"/>
      <c r="K513" s="9"/>
      <c r="L513" s="10"/>
      <c r="M513" s="10"/>
      <c r="N513" s="10"/>
      <c r="O513" s="10"/>
      <c r="P513" s="10"/>
      <c r="Q513" s="10"/>
    </row>
    <row r="514" spans="1:17" s="11" customFormat="1" x14ac:dyDescent="0.25">
      <c r="A514" s="20" t="s">
        <v>14</v>
      </c>
      <c r="B514" s="27" t="s">
        <v>689</v>
      </c>
      <c r="C514" s="21" t="s">
        <v>97</v>
      </c>
      <c r="D514" s="21" t="str">
        <f t="shared" si="44"/>
        <v>Ea Ly</v>
      </c>
      <c r="E514" s="23">
        <v>1.44</v>
      </c>
      <c r="F514" s="23">
        <v>1.33</v>
      </c>
      <c r="G514" s="24">
        <v>2.2200000000000002</v>
      </c>
      <c r="H514" s="24">
        <f>G514-E514</f>
        <v>0.78000000000000025</v>
      </c>
      <c r="I514" s="16" t="s">
        <v>565</v>
      </c>
      <c r="J514" s="4">
        <v>2022</v>
      </c>
      <c r="K514" s="5" t="s">
        <v>48</v>
      </c>
      <c r="L514" s="10">
        <v>2022</v>
      </c>
      <c r="M514" s="10"/>
      <c r="N514" s="10"/>
      <c r="O514" s="10"/>
      <c r="P514" s="10"/>
      <c r="Q514" s="10"/>
    </row>
    <row r="515" spans="1:17" s="11" customFormat="1" x14ac:dyDescent="0.25">
      <c r="A515" s="20" t="s">
        <v>14</v>
      </c>
      <c r="B515" s="27" t="s">
        <v>690</v>
      </c>
      <c r="C515" s="21" t="s">
        <v>97</v>
      </c>
      <c r="D515" s="21" t="str">
        <f t="shared" si="44"/>
        <v>Ea Ly</v>
      </c>
      <c r="E515" s="23">
        <v>5</v>
      </c>
      <c r="F515" s="23"/>
      <c r="G515" s="24">
        <f t="shared" ref="G515:G521" si="48">E515</f>
        <v>5</v>
      </c>
      <c r="H515" s="24">
        <f t="shared" si="46"/>
        <v>0</v>
      </c>
      <c r="I515" s="16"/>
      <c r="J515" s="8"/>
      <c r="K515" s="9"/>
      <c r="L515" s="10"/>
      <c r="M515" s="10"/>
      <c r="N515" s="10"/>
      <c r="O515" s="10"/>
      <c r="P515" s="10"/>
      <c r="Q515" s="10"/>
    </row>
    <row r="516" spans="1:17" s="11" customFormat="1" hidden="1" x14ac:dyDescent="0.25">
      <c r="A516" s="20" t="s">
        <v>14</v>
      </c>
      <c r="B516" s="27" t="s">
        <v>691</v>
      </c>
      <c r="C516" s="21" t="s">
        <v>33</v>
      </c>
      <c r="D516" s="21" t="str">
        <f t="shared" si="44"/>
        <v>Ea Bia</v>
      </c>
      <c r="E516" s="23">
        <v>1</v>
      </c>
      <c r="F516" s="23"/>
      <c r="G516" s="24">
        <f t="shared" si="48"/>
        <v>1</v>
      </c>
      <c r="H516" s="24">
        <f t="shared" si="46"/>
        <v>0</v>
      </c>
      <c r="I516" s="16" t="s">
        <v>565</v>
      </c>
      <c r="J516" s="4">
        <v>2022</v>
      </c>
      <c r="K516" s="5" t="s">
        <v>48</v>
      </c>
      <c r="L516" s="10"/>
      <c r="M516" s="10"/>
      <c r="N516" s="10"/>
      <c r="O516" s="10"/>
      <c r="P516" s="10"/>
      <c r="Q516" s="10"/>
    </row>
    <row r="517" spans="1:17" s="11" customFormat="1" hidden="1" x14ac:dyDescent="0.25">
      <c r="A517" s="20" t="s">
        <v>14</v>
      </c>
      <c r="B517" s="22" t="s">
        <v>692</v>
      </c>
      <c r="C517" s="21" t="s">
        <v>33</v>
      </c>
      <c r="D517" s="21" t="str">
        <f t="shared" si="44"/>
        <v>Ea Bia</v>
      </c>
      <c r="E517" s="23">
        <v>0.55000000000000004</v>
      </c>
      <c r="F517" s="23"/>
      <c r="G517" s="24">
        <f t="shared" si="48"/>
        <v>0.55000000000000004</v>
      </c>
      <c r="H517" s="24">
        <f t="shared" si="46"/>
        <v>0</v>
      </c>
      <c r="I517" s="16"/>
      <c r="J517" s="8"/>
      <c r="K517" s="9"/>
      <c r="L517" s="10"/>
      <c r="M517" s="10"/>
      <c r="N517" s="10"/>
      <c r="O517" s="10"/>
      <c r="P517" s="10"/>
      <c r="Q517" s="10"/>
    </row>
    <row r="518" spans="1:17" s="11" customFormat="1" x14ac:dyDescent="0.25">
      <c r="A518" s="20" t="s">
        <v>693</v>
      </c>
      <c r="B518" s="15" t="s">
        <v>694</v>
      </c>
      <c r="C518" s="21"/>
      <c r="D518" s="21" t="str">
        <f t="shared" si="44"/>
        <v/>
      </c>
      <c r="E518" s="17"/>
      <c r="F518" s="17"/>
      <c r="G518" s="24"/>
      <c r="H518" s="24"/>
      <c r="I518" s="19"/>
      <c r="J518" s="8"/>
      <c r="K518" s="9"/>
      <c r="L518" s="10"/>
      <c r="M518" s="10"/>
      <c r="N518" s="10"/>
      <c r="O518" s="10"/>
      <c r="P518" s="10"/>
      <c r="Q518" s="10"/>
    </row>
    <row r="519" spans="1:17" s="11" customFormat="1" hidden="1" x14ac:dyDescent="0.25">
      <c r="A519" s="20" t="s">
        <v>14</v>
      </c>
      <c r="B519" s="22" t="s">
        <v>695</v>
      </c>
      <c r="C519" s="21" t="s">
        <v>18</v>
      </c>
      <c r="D519" s="21" t="str">
        <f t="shared" si="44"/>
        <v>Ea Lâm</v>
      </c>
      <c r="E519" s="23">
        <v>1.8</v>
      </c>
      <c r="F519" s="23"/>
      <c r="G519" s="24">
        <f t="shared" si="48"/>
        <v>1.8</v>
      </c>
      <c r="H519" s="24">
        <f t="shared" si="46"/>
        <v>0</v>
      </c>
      <c r="I519" s="16"/>
      <c r="J519" s="8"/>
      <c r="K519" s="9"/>
      <c r="L519" s="10"/>
      <c r="M519" s="10"/>
      <c r="N519" s="10"/>
      <c r="O519" s="10"/>
      <c r="P519" s="10"/>
      <c r="Q519" s="10"/>
    </row>
    <row r="520" spans="1:17" s="11" customFormat="1" hidden="1" x14ac:dyDescent="0.25">
      <c r="A520" s="20" t="s">
        <v>14</v>
      </c>
      <c r="B520" s="22" t="s">
        <v>696</v>
      </c>
      <c r="C520" s="21" t="s">
        <v>18</v>
      </c>
      <c r="D520" s="21" t="str">
        <f t="shared" si="44"/>
        <v>Ea Lâm</v>
      </c>
      <c r="E520" s="23">
        <v>0.2</v>
      </c>
      <c r="F520" s="23"/>
      <c r="G520" s="24">
        <f t="shared" si="48"/>
        <v>0.2</v>
      </c>
      <c r="H520" s="24">
        <f t="shared" si="46"/>
        <v>0</v>
      </c>
      <c r="I520" s="16"/>
      <c r="J520" s="8"/>
      <c r="K520" s="9"/>
      <c r="L520" s="10"/>
      <c r="M520" s="10"/>
      <c r="N520" s="10"/>
      <c r="O520" s="10"/>
      <c r="P520" s="10"/>
      <c r="Q520" s="10"/>
    </row>
    <row r="521" spans="1:17" s="11" customFormat="1" hidden="1" x14ac:dyDescent="0.25">
      <c r="A521" s="20" t="s">
        <v>14</v>
      </c>
      <c r="B521" s="22" t="s">
        <v>697</v>
      </c>
      <c r="C521" s="21" t="s">
        <v>18</v>
      </c>
      <c r="D521" s="21" t="str">
        <f t="shared" si="44"/>
        <v>Ea Lâm</v>
      </c>
      <c r="E521" s="23">
        <v>7.0000000000000007E-2</v>
      </c>
      <c r="F521" s="23"/>
      <c r="G521" s="24">
        <f t="shared" si="48"/>
        <v>7.0000000000000007E-2</v>
      </c>
      <c r="H521" s="24">
        <f t="shared" si="46"/>
        <v>0</v>
      </c>
      <c r="I521" s="16"/>
      <c r="J521" s="8"/>
      <c r="K521" s="9"/>
      <c r="L521" s="10"/>
      <c r="M521" s="10"/>
      <c r="N521" s="10"/>
      <c r="O521" s="10"/>
      <c r="P521" s="10"/>
      <c r="Q521" s="10"/>
    </row>
    <row r="522" spans="1:17" s="11" customFormat="1" hidden="1" x14ac:dyDescent="0.25">
      <c r="A522" s="20" t="s">
        <v>14</v>
      </c>
      <c r="B522" s="22" t="s">
        <v>698</v>
      </c>
      <c r="C522" s="21" t="s">
        <v>21</v>
      </c>
      <c r="D522" s="21" t="s">
        <v>21</v>
      </c>
      <c r="E522" s="23">
        <v>1.72</v>
      </c>
      <c r="F522" s="23"/>
      <c r="G522" s="24">
        <v>1.83</v>
      </c>
      <c r="H522" s="24">
        <f t="shared" si="46"/>
        <v>0.1100000000000001</v>
      </c>
      <c r="I522" s="16" t="s">
        <v>565</v>
      </c>
      <c r="J522" s="8"/>
      <c r="K522" s="9"/>
      <c r="L522" s="10"/>
      <c r="M522" s="10"/>
      <c r="N522" s="10"/>
      <c r="O522" s="10"/>
      <c r="P522" s="10"/>
      <c r="Q522" s="10"/>
    </row>
    <row r="523" spans="1:17" s="11" customFormat="1" hidden="1" x14ac:dyDescent="0.25">
      <c r="A523" s="20" t="s">
        <v>14</v>
      </c>
      <c r="B523" s="22" t="s">
        <v>699</v>
      </c>
      <c r="C523" s="21" t="s">
        <v>21</v>
      </c>
      <c r="D523" s="21" t="s">
        <v>21</v>
      </c>
      <c r="E523" s="23">
        <v>5.5</v>
      </c>
      <c r="F523" s="23"/>
      <c r="G523" s="24">
        <f t="shared" ref="G523:G589" si="49">E523</f>
        <v>5.5</v>
      </c>
      <c r="H523" s="24">
        <f t="shared" si="46"/>
        <v>0</v>
      </c>
      <c r="I523" s="16"/>
      <c r="J523" s="8"/>
      <c r="K523" s="9"/>
      <c r="L523" s="10"/>
      <c r="M523" s="10"/>
      <c r="N523" s="10"/>
      <c r="O523" s="10"/>
      <c r="P523" s="10"/>
      <c r="Q523" s="10"/>
    </row>
    <row r="524" spans="1:17" s="11" customFormat="1" ht="31.2" hidden="1" x14ac:dyDescent="0.25">
      <c r="A524" s="20" t="s">
        <v>14</v>
      </c>
      <c r="B524" s="27" t="s">
        <v>700</v>
      </c>
      <c r="C524" s="21" t="s">
        <v>21</v>
      </c>
      <c r="D524" s="21" t="s">
        <v>21</v>
      </c>
      <c r="E524" s="23">
        <v>0.18</v>
      </c>
      <c r="F524" s="23"/>
      <c r="G524" s="24">
        <f t="shared" si="49"/>
        <v>0.18</v>
      </c>
      <c r="H524" s="24">
        <f t="shared" si="46"/>
        <v>0</v>
      </c>
      <c r="I524" s="16"/>
      <c r="J524" s="8">
        <v>2022</v>
      </c>
      <c r="K524" s="9"/>
      <c r="L524" s="10"/>
      <c r="M524" s="10"/>
      <c r="N524" s="10"/>
      <c r="O524" s="10"/>
      <c r="P524" s="10"/>
      <c r="Q524" s="10"/>
    </row>
    <row r="525" spans="1:17" s="11" customFormat="1" ht="31.2" hidden="1" x14ac:dyDescent="0.25">
      <c r="A525" s="20" t="s">
        <v>14</v>
      </c>
      <c r="B525" s="27" t="s">
        <v>701</v>
      </c>
      <c r="C525" s="21" t="s">
        <v>21</v>
      </c>
      <c r="D525" s="21" t="s">
        <v>21</v>
      </c>
      <c r="E525" s="23">
        <v>0.68</v>
      </c>
      <c r="F525" s="23"/>
      <c r="G525" s="24">
        <f t="shared" si="49"/>
        <v>0.68</v>
      </c>
      <c r="H525" s="24">
        <f t="shared" si="46"/>
        <v>0</v>
      </c>
      <c r="I525" s="16"/>
      <c r="J525" s="8">
        <v>2022</v>
      </c>
      <c r="K525" s="9"/>
      <c r="L525" s="10"/>
      <c r="M525" s="10"/>
      <c r="N525" s="10"/>
      <c r="O525" s="10"/>
      <c r="P525" s="10"/>
      <c r="Q525" s="10"/>
    </row>
    <row r="526" spans="1:17" s="11" customFormat="1" hidden="1" x14ac:dyDescent="0.25">
      <c r="A526" s="20" t="s">
        <v>14</v>
      </c>
      <c r="B526" s="27" t="s">
        <v>702</v>
      </c>
      <c r="C526" s="21" t="s">
        <v>21</v>
      </c>
      <c r="D526" s="21" t="s">
        <v>21</v>
      </c>
      <c r="E526" s="23">
        <v>0.17</v>
      </c>
      <c r="F526" s="23"/>
      <c r="G526" s="24">
        <f t="shared" si="49"/>
        <v>0.17</v>
      </c>
      <c r="H526" s="24">
        <f t="shared" si="46"/>
        <v>0</v>
      </c>
      <c r="I526" s="16"/>
      <c r="J526" s="8"/>
      <c r="K526" s="9"/>
      <c r="L526" s="10"/>
      <c r="M526" s="10"/>
      <c r="N526" s="10"/>
      <c r="O526" s="10"/>
      <c r="P526" s="10"/>
      <c r="Q526" s="10"/>
    </row>
    <row r="527" spans="1:17" s="11" customFormat="1" hidden="1" x14ac:dyDescent="0.25">
      <c r="A527" s="20" t="s">
        <v>14</v>
      </c>
      <c r="B527" s="22" t="s">
        <v>703</v>
      </c>
      <c r="C527" s="21" t="s">
        <v>24</v>
      </c>
      <c r="D527" s="21" t="str">
        <f t="shared" si="44"/>
        <v>Ea Bá</v>
      </c>
      <c r="E527" s="23">
        <v>0.13</v>
      </c>
      <c r="F527" s="23"/>
      <c r="G527" s="24">
        <f t="shared" si="49"/>
        <v>0.13</v>
      </c>
      <c r="H527" s="24">
        <f t="shared" si="46"/>
        <v>0</v>
      </c>
      <c r="I527" s="16"/>
      <c r="J527" s="8"/>
      <c r="K527" s="9"/>
      <c r="L527" s="10"/>
      <c r="M527" s="10"/>
      <c r="N527" s="10"/>
      <c r="O527" s="10"/>
      <c r="P527" s="10"/>
      <c r="Q527" s="10"/>
    </row>
    <row r="528" spans="1:17" s="11" customFormat="1" hidden="1" x14ac:dyDescent="0.25">
      <c r="A528" s="20" t="s">
        <v>14</v>
      </c>
      <c r="B528" s="26" t="s">
        <v>704</v>
      </c>
      <c r="C528" s="21" t="s">
        <v>26</v>
      </c>
      <c r="D528" s="21" t="str">
        <f t="shared" si="44"/>
        <v>Sơn Giang</v>
      </c>
      <c r="E528" s="23">
        <v>8</v>
      </c>
      <c r="F528" s="23"/>
      <c r="G528" s="24">
        <f t="shared" si="49"/>
        <v>8</v>
      </c>
      <c r="H528" s="24">
        <f t="shared" si="46"/>
        <v>0</v>
      </c>
      <c r="I528" s="16" t="s">
        <v>54</v>
      </c>
      <c r="J528" s="8"/>
      <c r="K528" s="9"/>
      <c r="L528" s="10"/>
      <c r="M528" s="10"/>
      <c r="N528" s="10"/>
      <c r="O528" s="10"/>
      <c r="P528" s="10"/>
      <c r="Q528" s="10"/>
    </row>
    <row r="529" spans="1:17" s="11" customFormat="1" hidden="1" x14ac:dyDescent="0.25">
      <c r="A529" s="20" t="s">
        <v>14</v>
      </c>
      <c r="B529" s="25" t="s">
        <v>705</v>
      </c>
      <c r="C529" s="21" t="s">
        <v>26</v>
      </c>
      <c r="D529" s="21" t="str">
        <f t="shared" si="44"/>
        <v>Sơn Giang</v>
      </c>
      <c r="E529" s="85">
        <v>0.09</v>
      </c>
      <c r="F529" s="85"/>
      <c r="G529" s="24">
        <f t="shared" si="49"/>
        <v>0.09</v>
      </c>
      <c r="H529" s="24">
        <f t="shared" si="46"/>
        <v>0</v>
      </c>
      <c r="I529" s="86" t="s">
        <v>127</v>
      </c>
      <c r="J529" s="8"/>
      <c r="K529" s="9"/>
      <c r="L529" s="10"/>
      <c r="M529" s="10"/>
      <c r="N529" s="10"/>
      <c r="O529" s="10"/>
      <c r="P529" s="10"/>
      <c r="Q529" s="10"/>
    </row>
    <row r="530" spans="1:17" s="11" customFormat="1" hidden="1" x14ac:dyDescent="0.25">
      <c r="A530" s="20" t="s">
        <v>14</v>
      </c>
      <c r="B530" s="25" t="s">
        <v>706</v>
      </c>
      <c r="C530" s="21" t="s">
        <v>26</v>
      </c>
      <c r="D530" s="21" t="str">
        <f t="shared" si="44"/>
        <v>Sơn Giang</v>
      </c>
      <c r="E530" s="87">
        <v>0.2</v>
      </c>
      <c r="F530" s="87"/>
      <c r="G530" s="24">
        <f t="shared" si="49"/>
        <v>0.2</v>
      </c>
      <c r="H530" s="24">
        <f t="shared" si="46"/>
        <v>0</v>
      </c>
      <c r="I530" s="16" t="s">
        <v>54</v>
      </c>
      <c r="J530" s="8">
        <v>2022</v>
      </c>
      <c r="K530" s="9"/>
      <c r="L530" s="10"/>
      <c r="M530" s="10"/>
      <c r="N530" s="10"/>
      <c r="O530" s="10"/>
      <c r="P530" s="10"/>
      <c r="Q530" s="10"/>
    </row>
    <row r="531" spans="1:17" s="11" customFormat="1" hidden="1" x14ac:dyDescent="0.25">
      <c r="A531" s="20"/>
      <c r="B531" s="25" t="s">
        <v>707</v>
      </c>
      <c r="C531" s="21" t="s">
        <v>26</v>
      </c>
      <c r="D531" s="21" t="s">
        <v>26</v>
      </c>
      <c r="E531" s="87"/>
      <c r="F531" s="87"/>
      <c r="G531" s="24"/>
      <c r="H531" s="24"/>
      <c r="I531" s="16" t="s">
        <v>121</v>
      </c>
      <c r="J531" s="8"/>
      <c r="K531" s="9"/>
      <c r="L531" s="10"/>
      <c r="M531" s="10"/>
      <c r="N531" s="10"/>
      <c r="O531" s="10"/>
      <c r="P531" s="10"/>
      <c r="Q531" s="10"/>
    </row>
    <row r="532" spans="1:17" s="11" customFormat="1" hidden="1" x14ac:dyDescent="0.25">
      <c r="A532" s="20"/>
      <c r="B532" s="25" t="s">
        <v>708</v>
      </c>
      <c r="C532" s="21" t="s">
        <v>26</v>
      </c>
      <c r="D532" s="21" t="s">
        <v>26</v>
      </c>
      <c r="E532" s="87"/>
      <c r="F532" s="87"/>
      <c r="G532" s="24"/>
      <c r="H532" s="24"/>
      <c r="I532" s="16" t="s">
        <v>121</v>
      </c>
      <c r="J532" s="8"/>
      <c r="K532" s="9"/>
      <c r="L532" s="10"/>
      <c r="M532" s="10"/>
      <c r="N532" s="10"/>
      <c r="O532" s="10"/>
      <c r="P532" s="10"/>
      <c r="Q532" s="10"/>
    </row>
    <row r="533" spans="1:17" s="11" customFormat="1" hidden="1" x14ac:dyDescent="0.25">
      <c r="A533" s="20" t="s">
        <v>14</v>
      </c>
      <c r="B533" s="88" t="s">
        <v>709</v>
      </c>
      <c r="C533" s="21" t="s">
        <v>26</v>
      </c>
      <c r="D533" s="21" t="str">
        <f t="shared" si="44"/>
        <v>Sơn Giang</v>
      </c>
      <c r="E533" s="85">
        <v>1.56</v>
      </c>
      <c r="F533" s="85"/>
      <c r="G533" s="24">
        <f t="shared" si="49"/>
        <v>1.56</v>
      </c>
      <c r="H533" s="24">
        <f t="shared" si="46"/>
        <v>0</v>
      </c>
      <c r="I533" s="86" t="s">
        <v>127</v>
      </c>
      <c r="J533" s="8"/>
      <c r="K533" s="9"/>
      <c r="L533" s="10"/>
      <c r="M533" s="10"/>
      <c r="N533" s="10"/>
      <c r="O533" s="10"/>
      <c r="P533" s="10"/>
      <c r="Q533" s="10"/>
    </row>
    <row r="534" spans="1:17" s="11" customFormat="1" hidden="1" x14ac:dyDescent="0.25">
      <c r="A534" s="20" t="s">
        <v>14</v>
      </c>
      <c r="B534" s="22" t="s">
        <v>710</v>
      </c>
      <c r="C534" s="21" t="s">
        <v>28</v>
      </c>
      <c r="D534" s="21" t="s">
        <v>28</v>
      </c>
      <c r="E534" s="23">
        <v>1.3</v>
      </c>
      <c r="F534" s="23"/>
      <c r="G534" s="24">
        <f t="shared" si="49"/>
        <v>1.3</v>
      </c>
      <c r="H534" s="24">
        <f t="shared" si="46"/>
        <v>0</v>
      </c>
      <c r="I534" s="16"/>
      <c r="J534" s="8"/>
      <c r="K534" s="9"/>
      <c r="L534" s="10"/>
      <c r="M534" s="10"/>
      <c r="N534" s="10"/>
      <c r="O534" s="10"/>
      <c r="P534" s="10"/>
      <c r="Q534" s="10"/>
    </row>
    <row r="535" spans="1:17" s="11" customFormat="1" hidden="1" x14ac:dyDescent="0.25">
      <c r="A535" s="20" t="s">
        <v>14</v>
      </c>
      <c r="B535" s="22" t="s">
        <v>711</v>
      </c>
      <c r="C535" s="21" t="s">
        <v>28</v>
      </c>
      <c r="D535" s="21" t="s">
        <v>28</v>
      </c>
      <c r="E535" s="23">
        <v>2.15</v>
      </c>
      <c r="F535" s="23"/>
      <c r="G535" s="24">
        <f t="shared" si="49"/>
        <v>2.15</v>
      </c>
      <c r="H535" s="24">
        <f t="shared" si="46"/>
        <v>0</v>
      </c>
      <c r="I535" s="16"/>
      <c r="J535" s="8"/>
      <c r="K535" s="9"/>
      <c r="L535" s="10"/>
      <c r="M535" s="10"/>
      <c r="N535" s="10"/>
      <c r="O535" s="10"/>
      <c r="P535" s="10"/>
      <c r="Q535" s="10"/>
    </row>
    <row r="536" spans="1:17" s="11" customFormat="1" ht="31.2" hidden="1" x14ac:dyDescent="0.25">
      <c r="A536" s="20" t="s">
        <v>14</v>
      </c>
      <c r="B536" s="22" t="s">
        <v>712</v>
      </c>
      <c r="C536" s="21" t="s">
        <v>28</v>
      </c>
      <c r="D536" s="21" t="s">
        <v>28</v>
      </c>
      <c r="E536" s="89">
        <v>1.44</v>
      </c>
      <c r="F536" s="89"/>
      <c r="G536" s="24">
        <f t="shared" si="49"/>
        <v>1.44</v>
      </c>
      <c r="H536" s="24">
        <f t="shared" si="46"/>
        <v>0</v>
      </c>
      <c r="I536" s="89"/>
      <c r="J536" s="8"/>
      <c r="K536" s="9"/>
      <c r="L536" s="10"/>
      <c r="M536" s="10"/>
      <c r="N536" s="10"/>
      <c r="O536" s="10"/>
      <c r="P536" s="10"/>
      <c r="Q536" s="10"/>
    </row>
    <row r="537" spans="1:17" s="11" customFormat="1" hidden="1" x14ac:dyDescent="0.25">
      <c r="A537" s="20" t="s">
        <v>14</v>
      </c>
      <c r="B537" s="27" t="s">
        <v>713</v>
      </c>
      <c r="C537" s="21" t="s">
        <v>28</v>
      </c>
      <c r="D537" s="21" t="s">
        <v>28</v>
      </c>
      <c r="E537" s="23">
        <v>0.4</v>
      </c>
      <c r="F537" s="23"/>
      <c r="G537" s="24">
        <f t="shared" si="49"/>
        <v>0.4</v>
      </c>
      <c r="H537" s="24">
        <f t="shared" si="46"/>
        <v>0</v>
      </c>
      <c r="I537" s="16"/>
      <c r="J537" s="8"/>
      <c r="K537" s="9"/>
      <c r="L537" s="10"/>
      <c r="M537" s="10"/>
      <c r="N537" s="10"/>
      <c r="O537" s="10"/>
      <c r="P537" s="10"/>
      <c r="Q537" s="10"/>
    </row>
    <row r="538" spans="1:17" s="11" customFormat="1" hidden="1" x14ac:dyDescent="0.25">
      <c r="A538" s="20" t="s">
        <v>14</v>
      </c>
      <c r="B538" s="27" t="s">
        <v>714</v>
      </c>
      <c r="C538" s="21" t="s">
        <v>28</v>
      </c>
      <c r="D538" s="21" t="s">
        <v>28</v>
      </c>
      <c r="E538" s="23">
        <v>0.11</v>
      </c>
      <c r="F538" s="23"/>
      <c r="G538" s="24">
        <f t="shared" si="49"/>
        <v>0.11</v>
      </c>
      <c r="H538" s="24">
        <f t="shared" si="46"/>
        <v>0</v>
      </c>
      <c r="I538" s="16"/>
      <c r="J538" s="8"/>
      <c r="K538" s="9"/>
      <c r="L538" s="10"/>
      <c r="M538" s="10"/>
      <c r="N538" s="10"/>
      <c r="O538" s="10"/>
      <c r="P538" s="10"/>
      <c r="Q538" s="10"/>
    </row>
    <row r="539" spans="1:17" s="11" customFormat="1" hidden="1" x14ac:dyDescent="0.25">
      <c r="A539" s="20" t="s">
        <v>14</v>
      </c>
      <c r="B539" s="27" t="s">
        <v>715</v>
      </c>
      <c r="C539" s="21" t="s">
        <v>28</v>
      </c>
      <c r="D539" s="21" t="s">
        <v>28</v>
      </c>
      <c r="E539" s="23">
        <v>0.01</v>
      </c>
      <c r="F539" s="23"/>
      <c r="G539" s="24">
        <f t="shared" si="49"/>
        <v>0.01</v>
      </c>
      <c r="H539" s="24">
        <f t="shared" si="46"/>
        <v>0</v>
      </c>
      <c r="I539" s="16"/>
      <c r="J539" s="8">
        <v>2022</v>
      </c>
      <c r="K539" s="9"/>
      <c r="L539" s="10"/>
      <c r="M539" s="10"/>
      <c r="N539" s="10"/>
      <c r="O539" s="10"/>
      <c r="P539" s="10"/>
      <c r="Q539" s="10"/>
    </row>
    <row r="540" spans="1:17" s="11" customFormat="1" hidden="1" x14ac:dyDescent="0.25">
      <c r="A540" s="20" t="s">
        <v>14</v>
      </c>
      <c r="B540" s="27" t="s">
        <v>716</v>
      </c>
      <c r="C540" s="21" t="s">
        <v>28</v>
      </c>
      <c r="D540" s="21" t="s">
        <v>28</v>
      </c>
      <c r="E540" s="23">
        <v>0.17</v>
      </c>
      <c r="F540" s="23"/>
      <c r="G540" s="24">
        <f t="shared" si="49"/>
        <v>0.17</v>
      </c>
      <c r="H540" s="24">
        <f t="shared" si="46"/>
        <v>0</v>
      </c>
      <c r="I540" s="16"/>
      <c r="J540" s="8">
        <v>2022</v>
      </c>
      <c r="K540" s="9"/>
      <c r="L540" s="10"/>
      <c r="M540" s="10"/>
      <c r="N540" s="10"/>
      <c r="O540" s="10"/>
      <c r="P540" s="10"/>
      <c r="Q540" s="10"/>
    </row>
    <row r="541" spans="1:17" s="11" customFormat="1" hidden="1" x14ac:dyDescent="0.25">
      <c r="A541" s="20" t="s">
        <v>14</v>
      </c>
      <c r="B541" s="22" t="s">
        <v>717</v>
      </c>
      <c r="C541" s="21" t="s">
        <v>53</v>
      </c>
      <c r="D541" s="21" t="str">
        <f t="shared" ref="D541:D590" si="50">RIGHT(C541,9)</f>
        <v>Ea Bar</v>
      </c>
      <c r="E541" s="23">
        <v>5</v>
      </c>
      <c r="F541" s="23"/>
      <c r="G541" s="24">
        <f t="shared" si="49"/>
        <v>5</v>
      </c>
      <c r="H541" s="24">
        <f t="shared" si="46"/>
        <v>0</v>
      </c>
      <c r="I541" s="16"/>
      <c r="J541" s="8"/>
      <c r="K541" s="9"/>
      <c r="L541" s="10"/>
      <c r="M541" s="10"/>
      <c r="N541" s="10"/>
      <c r="O541" s="10"/>
      <c r="P541" s="10"/>
      <c r="Q541" s="10"/>
    </row>
    <row r="542" spans="1:17" s="11" customFormat="1" hidden="1" x14ac:dyDescent="0.25">
      <c r="A542" s="20" t="s">
        <v>14</v>
      </c>
      <c r="B542" s="90" t="s">
        <v>718</v>
      </c>
      <c r="C542" s="21" t="s">
        <v>53</v>
      </c>
      <c r="D542" s="21" t="str">
        <f t="shared" si="50"/>
        <v>Ea Bar</v>
      </c>
      <c r="E542" s="23">
        <v>2</v>
      </c>
      <c r="F542" s="23"/>
      <c r="G542" s="24">
        <f t="shared" si="49"/>
        <v>2</v>
      </c>
      <c r="H542" s="24">
        <f t="shared" si="46"/>
        <v>0</v>
      </c>
      <c r="I542" s="16"/>
      <c r="J542" s="8"/>
      <c r="K542" s="9"/>
      <c r="L542" s="10"/>
      <c r="M542" s="10"/>
      <c r="N542" s="10"/>
      <c r="O542" s="10"/>
      <c r="P542" s="10"/>
      <c r="Q542" s="10"/>
    </row>
    <row r="543" spans="1:17" s="11" customFormat="1" hidden="1" x14ac:dyDescent="0.25">
      <c r="A543" s="20" t="s">
        <v>14</v>
      </c>
      <c r="B543" s="25" t="s">
        <v>719</v>
      </c>
      <c r="C543" s="21" t="s">
        <v>53</v>
      </c>
      <c r="D543" s="21" t="str">
        <f t="shared" si="50"/>
        <v>Ea Bar</v>
      </c>
      <c r="E543" s="23">
        <v>1.5</v>
      </c>
      <c r="F543" s="23"/>
      <c r="G543" s="24">
        <f t="shared" si="49"/>
        <v>1.5</v>
      </c>
      <c r="H543" s="24">
        <f t="shared" si="46"/>
        <v>0</v>
      </c>
      <c r="I543" s="16" t="s">
        <v>54</v>
      </c>
      <c r="J543" s="8"/>
      <c r="K543" s="9"/>
      <c r="L543" s="10"/>
      <c r="M543" s="10"/>
      <c r="N543" s="10"/>
      <c r="O543" s="10"/>
      <c r="P543" s="10"/>
      <c r="Q543" s="10"/>
    </row>
    <row r="544" spans="1:17" s="11" customFormat="1" hidden="1" x14ac:dyDescent="0.25">
      <c r="A544" s="20" t="s">
        <v>14</v>
      </c>
      <c r="B544" s="25" t="s">
        <v>720</v>
      </c>
      <c r="C544" s="21" t="s">
        <v>53</v>
      </c>
      <c r="D544" s="21" t="str">
        <f t="shared" si="50"/>
        <v>Ea Bar</v>
      </c>
      <c r="E544" s="23">
        <v>0.15</v>
      </c>
      <c r="F544" s="23"/>
      <c r="G544" s="24">
        <f t="shared" si="49"/>
        <v>0.15</v>
      </c>
      <c r="H544" s="24">
        <f t="shared" si="46"/>
        <v>0</v>
      </c>
      <c r="I544" s="16" t="s">
        <v>721</v>
      </c>
      <c r="J544" s="8"/>
      <c r="K544" s="9"/>
      <c r="L544" s="10"/>
      <c r="M544" s="10"/>
      <c r="N544" s="10"/>
      <c r="O544" s="10"/>
      <c r="P544" s="10"/>
      <c r="Q544" s="10"/>
    </row>
    <row r="545" spans="1:17" s="11" customFormat="1" hidden="1" x14ac:dyDescent="0.25">
      <c r="A545" s="20" t="s">
        <v>14</v>
      </c>
      <c r="B545" s="22" t="s">
        <v>722</v>
      </c>
      <c r="C545" s="21" t="s">
        <v>53</v>
      </c>
      <c r="D545" s="21" t="str">
        <f t="shared" si="50"/>
        <v>Ea Bar</v>
      </c>
      <c r="E545" s="23">
        <v>0.13</v>
      </c>
      <c r="F545" s="23"/>
      <c r="G545" s="24">
        <f t="shared" si="49"/>
        <v>0.13</v>
      </c>
      <c r="H545" s="24">
        <f t="shared" si="46"/>
        <v>0</v>
      </c>
      <c r="I545" s="16"/>
      <c r="J545" s="8"/>
      <c r="K545" s="9"/>
      <c r="L545" s="10"/>
      <c r="M545" s="10"/>
      <c r="N545" s="10"/>
      <c r="O545" s="10"/>
      <c r="P545" s="10"/>
      <c r="Q545" s="10"/>
    </row>
    <row r="546" spans="1:17" s="11" customFormat="1" hidden="1" x14ac:dyDescent="0.25">
      <c r="A546" s="20" t="s">
        <v>14</v>
      </c>
      <c r="B546" s="25" t="s">
        <v>723</v>
      </c>
      <c r="C546" s="21" t="s">
        <v>30</v>
      </c>
      <c r="D546" s="21" t="str">
        <f t="shared" si="50"/>
        <v>Ea Trol</v>
      </c>
      <c r="E546" s="23">
        <v>7.0000000000000007E-2</v>
      </c>
      <c r="F546" s="23"/>
      <c r="G546" s="24">
        <f t="shared" si="49"/>
        <v>7.0000000000000007E-2</v>
      </c>
      <c r="H546" s="24">
        <f t="shared" si="46"/>
        <v>0</v>
      </c>
      <c r="I546" s="16"/>
      <c r="J546" s="8"/>
      <c r="K546" s="9"/>
      <c r="L546" s="10"/>
      <c r="M546" s="10"/>
      <c r="N546" s="10"/>
      <c r="O546" s="10"/>
      <c r="P546" s="10"/>
      <c r="Q546" s="10"/>
    </row>
    <row r="547" spans="1:17" s="11" customFormat="1" hidden="1" x14ac:dyDescent="0.25">
      <c r="A547" s="20" t="s">
        <v>14</v>
      </c>
      <c r="B547" s="22" t="s">
        <v>724</v>
      </c>
      <c r="C547" s="21" t="s">
        <v>30</v>
      </c>
      <c r="D547" s="21" t="str">
        <f t="shared" si="50"/>
        <v>Ea Trol</v>
      </c>
      <c r="E547" s="23">
        <v>0.06</v>
      </c>
      <c r="F547" s="23"/>
      <c r="G547" s="24">
        <f t="shared" si="49"/>
        <v>0.06</v>
      </c>
      <c r="H547" s="24">
        <f t="shared" ref="H547:H591" si="51">G547-E547</f>
        <v>0</v>
      </c>
      <c r="I547" s="16"/>
      <c r="J547" s="8"/>
      <c r="K547" s="9"/>
      <c r="L547" s="10"/>
      <c r="M547" s="10"/>
      <c r="N547" s="10"/>
      <c r="O547" s="10"/>
      <c r="P547" s="10"/>
      <c r="Q547" s="10"/>
    </row>
    <row r="548" spans="1:17" s="11" customFormat="1" hidden="1" x14ac:dyDescent="0.25">
      <c r="A548" s="20" t="s">
        <v>14</v>
      </c>
      <c r="B548" s="22" t="s">
        <v>725</v>
      </c>
      <c r="C548" s="21" t="s">
        <v>30</v>
      </c>
      <c r="D548" s="21" t="str">
        <f t="shared" si="50"/>
        <v>Ea Trol</v>
      </c>
      <c r="E548" s="23">
        <v>2</v>
      </c>
      <c r="F548" s="23"/>
      <c r="G548" s="24">
        <f t="shared" si="49"/>
        <v>2</v>
      </c>
      <c r="H548" s="24">
        <f t="shared" si="51"/>
        <v>0</v>
      </c>
      <c r="I548" s="16"/>
      <c r="J548" s="8"/>
      <c r="K548" s="9"/>
      <c r="L548" s="10"/>
      <c r="M548" s="10"/>
      <c r="N548" s="10"/>
      <c r="O548" s="10"/>
      <c r="P548" s="10"/>
      <c r="Q548" s="10"/>
    </row>
    <row r="549" spans="1:17" s="11" customFormat="1" hidden="1" x14ac:dyDescent="0.25">
      <c r="A549" s="20" t="s">
        <v>14</v>
      </c>
      <c r="B549" s="22" t="s">
        <v>726</v>
      </c>
      <c r="C549" s="21" t="s">
        <v>40</v>
      </c>
      <c r="D549" s="21" t="str">
        <f t="shared" si="50"/>
        <v>Sông Hinh</v>
      </c>
      <c r="E549" s="23">
        <v>0.5</v>
      </c>
      <c r="F549" s="23"/>
      <c r="G549" s="24">
        <f t="shared" si="49"/>
        <v>0.5</v>
      </c>
      <c r="H549" s="24">
        <f t="shared" si="51"/>
        <v>0</v>
      </c>
      <c r="I549" s="16"/>
      <c r="J549" s="8"/>
      <c r="K549" s="9"/>
      <c r="L549" s="10"/>
      <c r="M549" s="10"/>
      <c r="N549" s="10"/>
      <c r="O549" s="10"/>
      <c r="P549" s="10"/>
      <c r="Q549" s="10"/>
    </row>
    <row r="550" spans="1:17" s="11" customFormat="1" hidden="1" x14ac:dyDescent="0.25">
      <c r="A550" s="20" t="s">
        <v>14</v>
      </c>
      <c r="B550" s="22" t="s">
        <v>727</v>
      </c>
      <c r="C550" s="21" t="s">
        <v>40</v>
      </c>
      <c r="D550" s="21" t="str">
        <f t="shared" si="50"/>
        <v>Sông Hinh</v>
      </c>
      <c r="E550" s="23">
        <v>0.21</v>
      </c>
      <c r="F550" s="23"/>
      <c r="G550" s="24">
        <f t="shared" si="49"/>
        <v>0.21</v>
      </c>
      <c r="H550" s="24">
        <f t="shared" si="51"/>
        <v>0</v>
      </c>
      <c r="I550" s="16"/>
      <c r="J550" s="45">
        <v>2023</v>
      </c>
      <c r="K550" s="9"/>
      <c r="L550" s="10"/>
      <c r="M550" s="10"/>
      <c r="N550" s="10"/>
      <c r="O550" s="10"/>
      <c r="P550" s="10"/>
      <c r="Q550" s="10"/>
    </row>
    <row r="551" spans="1:17" s="11" customFormat="1" hidden="1" x14ac:dyDescent="0.25">
      <c r="A551" s="20" t="s">
        <v>14</v>
      </c>
      <c r="B551" s="22" t="s">
        <v>728</v>
      </c>
      <c r="C551" s="21" t="s">
        <v>40</v>
      </c>
      <c r="D551" s="21" t="str">
        <f t="shared" si="50"/>
        <v>Sông Hinh</v>
      </c>
      <c r="E551" s="23">
        <v>0.26</v>
      </c>
      <c r="F551" s="23"/>
      <c r="G551" s="24">
        <f t="shared" si="49"/>
        <v>0.26</v>
      </c>
      <c r="H551" s="24">
        <f t="shared" si="51"/>
        <v>0</v>
      </c>
      <c r="I551" s="16"/>
      <c r="J551" s="45">
        <v>2023</v>
      </c>
      <c r="K551" s="9"/>
      <c r="L551" s="10"/>
      <c r="M551" s="10"/>
      <c r="N551" s="10"/>
      <c r="O551" s="10"/>
      <c r="P551" s="10"/>
      <c r="Q551" s="10"/>
    </row>
    <row r="552" spans="1:17" s="11" customFormat="1" hidden="1" x14ac:dyDescent="0.25">
      <c r="A552" s="20" t="s">
        <v>14</v>
      </c>
      <c r="B552" s="22" t="s">
        <v>729</v>
      </c>
      <c r="C552" s="21" t="s">
        <v>40</v>
      </c>
      <c r="D552" s="21" t="str">
        <f t="shared" si="50"/>
        <v>Sông Hinh</v>
      </c>
      <c r="E552" s="23">
        <v>0.23</v>
      </c>
      <c r="F552" s="23"/>
      <c r="G552" s="24">
        <f t="shared" si="49"/>
        <v>0.23</v>
      </c>
      <c r="H552" s="24">
        <f t="shared" si="51"/>
        <v>0</v>
      </c>
      <c r="I552" s="16"/>
      <c r="J552" s="8"/>
      <c r="K552" s="91"/>
      <c r="L552" s="10"/>
      <c r="M552" s="10"/>
      <c r="N552" s="10"/>
      <c r="O552" s="10"/>
      <c r="P552" s="10"/>
      <c r="Q552" s="10"/>
    </row>
    <row r="553" spans="1:17" s="11" customFormat="1" hidden="1" x14ac:dyDescent="0.25">
      <c r="A553" s="20" t="s">
        <v>14</v>
      </c>
      <c r="B553" s="22" t="s">
        <v>730</v>
      </c>
      <c r="C553" s="21" t="s">
        <v>40</v>
      </c>
      <c r="D553" s="21" t="str">
        <f t="shared" si="50"/>
        <v>Sông Hinh</v>
      </c>
      <c r="E553" s="23">
        <v>0.38</v>
      </c>
      <c r="F553" s="23"/>
      <c r="G553" s="24">
        <f t="shared" si="49"/>
        <v>0.38</v>
      </c>
      <c r="H553" s="24">
        <f t="shared" si="51"/>
        <v>0</v>
      </c>
      <c r="I553" s="16"/>
      <c r="J553" s="45">
        <v>2023</v>
      </c>
      <c r="K553" s="9"/>
      <c r="L553" s="10"/>
      <c r="M553" s="10"/>
      <c r="N553" s="10"/>
      <c r="O553" s="10"/>
      <c r="P553" s="10"/>
      <c r="Q553" s="10"/>
    </row>
    <row r="554" spans="1:17" s="11" customFormat="1" hidden="1" x14ac:dyDescent="0.25">
      <c r="A554" s="20" t="s">
        <v>14</v>
      </c>
      <c r="B554" s="22" t="s">
        <v>731</v>
      </c>
      <c r="C554" s="21" t="s">
        <v>33</v>
      </c>
      <c r="D554" s="21" t="str">
        <f t="shared" si="50"/>
        <v>Ea Bia</v>
      </c>
      <c r="E554" s="23">
        <v>1.75</v>
      </c>
      <c r="F554" s="23"/>
      <c r="G554" s="24">
        <f t="shared" si="49"/>
        <v>1.75</v>
      </c>
      <c r="H554" s="24">
        <f t="shared" si="51"/>
        <v>0</v>
      </c>
      <c r="I554" s="16"/>
      <c r="J554" s="8"/>
      <c r="K554" s="9"/>
      <c r="L554" s="10"/>
      <c r="M554" s="10"/>
      <c r="N554" s="10"/>
      <c r="O554" s="10"/>
      <c r="P554" s="10"/>
      <c r="Q554" s="10"/>
    </row>
    <row r="555" spans="1:17" s="11" customFormat="1" hidden="1" x14ac:dyDescent="0.25">
      <c r="A555" s="20" t="s">
        <v>14</v>
      </c>
      <c r="B555" s="22" t="s">
        <v>732</v>
      </c>
      <c r="C555" s="21" t="s">
        <v>33</v>
      </c>
      <c r="D555" s="21" t="str">
        <f t="shared" si="50"/>
        <v>Ea Bia</v>
      </c>
      <c r="E555" s="23">
        <v>3</v>
      </c>
      <c r="F555" s="23"/>
      <c r="G555" s="24">
        <f t="shared" si="49"/>
        <v>3</v>
      </c>
      <c r="H555" s="24">
        <f t="shared" si="51"/>
        <v>0</v>
      </c>
      <c r="I555" s="16"/>
      <c r="J555" s="8"/>
      <c r="K555" s="9"/>
      <c r="L555" s="10"/>
      <c r="M555" s="10"/>
      <c r="N555" s="10"/>
      <c r="O555" s="10"/>
      <c r="P555" s="10"/>
      <c r="Q555" s="10"/>
    </row>
    <row r="556" spans="1:17" s="11" customFormat="1" ht="31.2" hidden="1" x14ac:dyDescent="0.25">
      <c r="A556" s="29" t="s">
        <v>14</v>
      </c>
      <c r="B556" s="30" t="s">
        <v>733</v>
      </c>
      <c r="C556" s="21" t="s">
        <v>33</v>
      </c>
      <c r="D556" s="21" t="str">
        <f t="shared" si="50"/>
        <v>Ea Bia</v>
      </c>
      <c r="E556" s="25">
        <v>0.21</v>
      </c>
      <c r="F556" s="25"/>
      <c r="G556" s="24">
        <f t="shared" si="49"/>
        <v>0.21</v>
      </c>
      <c r="H556" s="24">
        <f t="shared" si="51"/>
        <v>0</v>
      </c>
      <c r="I556" s="25"/>
      <c r="J556" s="8"/>
      <c r="K556" s="9"/>
      <c r="L556" s="10"/>
      <c r="M556" s="10"/>
      <c r="N556" s="10"/>
      <c r="O556" s="10"/>
      <c r="P556" s="10"/>
      <c r="Q556" s="10"/>
    </row>
    <row r="557" spans="1:17" s="11" customFormat="1" hidden="1" x14ac:dyDescent="0.25">
      <c r="A557" s="20" t="s">
        <v>14</v>
      </c>
      <c r="B557" s="27" t="s">
        <v>734</v>
      </c>
      <c r="C557" s="21" t="s">
        <v>33</v>
      </c>
      <c r="D557" s="21" t="str">
        <f t="shared" si="50"/>
        <v>Ea Bia</v>
      </c>
      <c r="E557" s="23">
        <v>0.04</v>
      </c>
      <c r="F557" s="23"/>
      <c r="G557" s="24">
        <f t="shared" si="49"/>
        <v>0.04</v>
      </c>
      <c r="H557" s="24">
        <f t="shared" si="51"/>
        <v>0</v>
      </c>
      <c r="I557" s="16"/>
      <c r="J557" s="8"/>
      <c r="K557" s="9"/>
      <c r="L557" s="10"/>
      <c r="M557" s="10"/>
      <c r="N557" s="10"/>
      <c r="O557" s="10"/>
      <c r="P557" s="10"/>
      <c r="Q557" s="10"/>
    </row>
    <row r="558" spans="1:17" s="11" customFormat="1" ht="124.8" x14ac:dyDescent="0.25">
      <c r="A558" s="29" t="s">
        <v>14</v>
      </c>
      <c r="B558" s="30" t="s">
        <v>735</v>
      </c>
      <c r="C558" s="21" t="s">
        <v>736</v>
      </c>
      <c r="D558" s="21" t="str">
        <f t="shared" si="50"/>
        <v>9 xã</v>
      </c>
      <c r="E558" s="25">
        <v>158</v>
      </c>
      <c r="F558" s="25"/>
      <c r="G558" s="24">
        <f t="shared" si="49"/>
        <v>158</v>
      </c>
      <c r="H558" s="24">
        <f t="shared" si="51"/>
        <v>0</v>
      </c>
      <c r="I558" s="74" t="s">
        <v>737</v>
      </c>
      <c r="J558" s="8"/>
      <c r="K558" s="9"/>
      <c r="L558" s="10"/>
      <c r="M558" s="10"/>
      <c r="N558" s="10"/>
      <c r="O558" s="10"/>
      <c r="P558" s="10"/>
      <c r="Q558" s="10"/>
    </row>
    <row r="559" spans="1:17" s="11" customFormat="1" x14ac:dyDescent="0.25">
      <c r="A559" s="20" t="s">
        <v>738</v>
      </c>
      <c r="B559" s="15" t="s">
        <v>739</v>
      </c>
      <c r="C559" s="21"/>
      <c r="D559" s="21" t="str">
        <f t="shared" si="50"/>
        <v/>
      </c>
      <c r="E559" s="17"/>
      <c r="F559" s="17"/>
      <c r="G559" s="24"/>
      <c r="H559" s="24"/>
      <c r="I559" s="19"/>
      <c r="J559" s="8"/>
      <c r="K559" s="9"/>
      <c r="L559" s="10"/>
      <c r="M559" s="10"/>
      <c r="N559" s="10"/>
      <c r="O559" s="10"/>
      <c r="P559" s="10"/>
      <c r="Q559" s="10"/>
    </row>
    <row r="560" spans="1:17" s="11" customFormat="1" ht="31.2" hidden="1" x14ac:dyDescent="0.25">
      <c r="A560" s="20" t="s">
        <v>14</v>
      </c>
      <c r="B560" s="25" t="s">
        <v>740</v>
      </c>
      <c r="C560" s="21" t="s">
        <v>16</v>
      </c>
      <c r="D560" s="21" t="str">
        <f t="shared" si="50"/>
        <v>Hai Riêng</v>
      </c>
      <c r="E560" s="23">
        <v>12.3</v>
      </c>
      <c r="F560" s="23"/>
      <c r="G560" s="24">
        <f t="shared" si="49"/>
        <v>12.3</v>
      </c>
      <c r="H560" s="24">
        <f t="shared" si="51"/>
        <v>0</v>
      </c>
      <c r="I560" s="16" t="s">
        <v>353</v>
      </c>
      <c r="J560" s="8"/>
      <c r="K560" s="9"/>
      <c r="L560" s="10"/>
      <c r="M560" s="10"/>
      <c r="N560" s="10"/>
      <c r="O560" s="10"/>
      <c r="P560" s="10"/>
      <c r="Q560" s="10"/>
    </row>
    <row r="561" spans="1:17" s="11" customFormat="1" hidden="1" x14ac:dyDescent="0.25">
      <c r="A561" s="20" t="s">
        <v>14</v>
      </c>
      <c r="B561" s="25" t="s">
        <v>741</v>
      </c>
      <c r="C561" s="21" t="s">
        <v>16</v>
      </c>
      <c r="D561" s="21" t="str">
        <f t="shared" si="50"/>
        <v>Hai Riêng</v>
      </c>
      <c r="E561" s="23">
        <v>3</v>
      </c>
      <c r="F561" s="23"/>
      <c r="G561" s="24">
        <f t="shared" si="49"/>
        <v>3</v>
      </c>
      <c r="H561" s="24">
        <f t="shared" si="51"/>
        <v>0</v>
      </c>
      <c r="I561" s="16" t="s">
        <v>54</v>
      </c>
      <c r="J561" s="4">
        <v>2022</v>
      </c>
      <c r="K561" s="5" t="s">
        <v>48</v>
      </c>
      <c r="L561" s="10"/>
      <c r="M561" s="10"/>
      <c r="N561" s="10"/>
      <c r="O561" s="10"/>
      <c r="P561" s="10"/>
      <c r="Q561" s="10"/>
    </row>
    <row r="562" spans="1:17" s="11" customFormat="1" hidden="1" x14ac:dyDescent="0.25">
      <c r="A562" s="20" t="s">
        <v>14</v>
      </c>
      <c r="B562" s="25" t="s">
        <v>742</v>
      </c>
      <c r="C562" s="21" t="s">
        <v>16</v>
      </c>
      <c r="D562" s="21" t="str">
        <f t="shared" si="50"/>
        <v>Hai Riêng</v>
      </c>
      <c r="E562" s="23">
        <v>0.46</v>
      </c>
      <c r="F562" s="23"/>
      <c r="G562" s="24">
        <f t="shared" si="49"/>
        <v>0.46</v>
      </c>
      <c r="H562" s="24">
        <f t="shared" si="51"/>
        <v>0</v>
      </c>
      <c r="I562" s="16" t="s">
        <v>54</v>
      </c>
      <c r="J562" s="8"/>
      <c r="K562" s="9"/>
      <c r="L562" s="10"/>
      <c r="M562" s="10"/>
      <c r="N562" s="10"/>
      <c r="O562" s="10"/>
      <c r="P562" s="10"/>
      <c r="Q562" s="10"/>
    </row>
    <row r="563" spans="1:17" s="11" customFormat="1" hidden="1" x14ac:dyDescent="0.25">
      <c r="A563" s="20" t="s">
        <v>14</v>
      </c>
      <c r="B563" s="25" t="s">
        <v>743</v>
      </c>
      <c r="C563" s="21" t="s">
        <v>16</v>
      </c>
      <c r="D563" s="21" t="str">
        <f t="shared" si="50"/>
        <v>Hai Riêng</v>
      </c>
      <c r="E563" s="23">
        <v>0.04</v>
      </c>
      <c r="F563" s="23"/>
      <c r="G563" s="24">
        <f t="shared" si="49"/>
        <v>0.04</v>
      </c>
      <c r="H563" s="24">
        <f t="shared" si="51"/>
        <v>0</v>
      </c>
      <c r="I563" s="16" t="s">
        <v>54</v>
      </c>
      <c r="J563" s="8"/>
      <c r="K563" s="9"/>
      <c r="L563" s="10"/>
      <c r="M563" s="10"/>
      <c r="N563" s="10"/>
      <c r="O563" s="10"/>
      <c r="P563" s="10"/>
      <c r="Q563" s="10"/>
    </row>
    <row r="564" spans="1:17" s="11" customFormat="1" ht="31.2" hidden="1" x14ac:dyDescent="0.25">
      <c r="A564" s="20" t="s">
        <v>14</v>
      </c>
      <c r="B564" s="25" t="s">
        <v>744</v>
      </c>
      <c r="C564" s="21" t="s">
        <v>16</v>
      </c>
      <c r="D564" s="21" t="str">
        <f t="shared" si="50"/>
        <v>Hai Riêng</v>
      </c>
      <c r="E564" s="23">
        <v>0.01</v>
      </c>
      <c r="F564" s="23"/>
      <c r="G564" s="24">
        <f t="shared" si="49"/>
        <v>0.01</v>
      </c>
      <c r="H564" s="24">
        <f t="shared" si="51"/>
        <v>0</v>
      </c>
      <c r="I564" s="16"/>
      <c r="J564" s="8"/>
      <c r="K564" s="9"/>
      <c r="L564" s="10"/>
      <c r="M564" s="10"/>
      <c r="N564" s="10"/>
      <c r="O564" s="10"/>
      <c r="P564" s="10"/>
      <c r="Q564" s="10"/>
    </row>
    <row r="565" spans="1:17" s="11" customFormat="1" hidden="1" x14ac:dyDescent="0.25">
      <c r="A565" s="20" t="s">
        <v>14</v>
      </c>
      <c r="B565" s="25" t="s">
        <v>745</v>
      </c>
      <c r="C565" s="21" t="s">
        <v>16</v>
      </c>
      <c r="D565" s="21" t="str">
        <f t="shared" si="50"/>
        <v>Hai Riêng</v>
      </c>
      <c r="E565" s="23">
        <v>1.5</v>
      </c>
      <c r="F565" s="23"/>
      <c r="G565" s="24">
        <f t="shared" si="49"/>
        <v>1.5</v>
      </c>
      <c r="H565" s="24">
        <f t="shared" si="51"/>
        <v>0</v>
      </c>
      <c r="I565" s="16"/>
      <c r="J565" s="8"/>
      <c r="K565" s="9"/>
      <c r="L565" s="10"/>
      <c r="M565" s="10"/>
      <c r="N565" s="10"/>
      <c r="O565" s="10"/>
      <c r="P565" s="10"/>
      <c r="Q565" s="10"/>
    </row>
    <row r="566" spans="1:17" s="11" customFormat="1" hidden="1" x14ac:dyDescent="0.25">
      <c r="A566" s="20" t="s">
        <v>14</v>
      </c>
      <c r="B566" s="22" t="s">
        <v>746</v>
      </c>
      <c r="C566" s="21" t="s">
        <v>16</v>
      </c>
      <c r="D566" s="21" t="str">
        <f t="shared" si="50"/>
        <v>Hai Riêng</v>
      </c>
      <c r="E566" s="23">
        <v>2</v>
      </c>
      <c r="F566" s="23"/>
      <c r="G566" s="24">
        <f t="shared" si="49"/>
        <v>2</v>
      </c>
      <c r="H566" s="24">
        <f t="shared" si="51"/>
        <v>0</v>
      </c>
      <c r="I566" s="16"/>
      <c r="J566" s="8"/>
      <c r="K566" s="9"/>
      <c r="L566" s="10"/>
      <c r="M566" s="10"/>
      <c r="N566" s="10"/>
      <c r="O566" s="10"/>
      <c r="P566" s="10"/>
      <c r="Q566" s="10"/>
    </row>
    <row r="567" spans="1:17" s="11" customFormat="1" hidden="1" x14ac:dyDescent="0.25">
      <c r="A567" s="20" t="s">
        <v>14</v>
      </c>
      <c r="B567" s="22" t="s">
        <v>747</v>
      </c>
      <c r="C567" s="21" t="s">
        <v>16</v>
      </c>
      <c r="D567" s="21" t="str">
        <f t="shared" si="50"/>
        <v>Hai Riêng</v>
      </c>
      <c r="E567" s="23">
        <v>2.2000000000000002</v>
      </c>
      <c r="F567" s="23"/>
      <c r="G567" s="24">
        <f t="shared" si="49"/>
        <v>2.2000000000000002</v>
      </c>
      <c r="H567" s="24">
        <f t="shared" si="51"/>
        <v>0</v>
      </c>
      <c r="I567" s="16"/>
      <c r="J567" s="8"/>
      <c r="K567" s="9"/>
      <c r="L567" s="10"/>
      <c r="M567" s="10"/>
      <c r="N567" s="10"/>
      <c r="O567" s="10"/>
      <c r="P567" s="10"/>
      <c r="Q567" s="10"/>
    </row>
    <row r="568" spans="1:17" s="11" customFormat="1" hidden="1" x14ac:dyDescent="0.25">
      <c r="A568" s="20" t="s">
        <v>14</v>
      </c>
      <c r="B568" s="22" t="s">
        <v>748</v>
      </c>
      <c r="C568" s="21" t="s">
        <v>16</v>
      </c>
      <c r="D568" s="21" t="str">
        <f t="shared" si="50"/>
        <v>Hai Riêng</v>
      </c>
      <c r="E568" s="23">
        <v>8</v>
      </c>
      <c r="F568" s="23"/>
      <c r="G568" s="24">
        <f t="shared" si="49"/>
        <v>8</v>
      </c>
      <c r="H568" s="24">
        <f t="shared" si="51"/>
        <v>0</v>
      </c>
      <c r="I568" s="16"/>
      <c r="J568" s="8"/>
      <c r="K568" s="9"/>
      <c r="L568" s="10"/>
      <c r="M568" s="10"/>
      <c r="N568" s="10"/>
      <c r="O568" s="10"/>
      <c r="P568" s="10"/>
      <c r="Q568" s="10"/>
    </row>
    <row r="569" spans="1:17" hidden="1" x14ac:dyDescent="0.25">
      <c r="A569" s="20" t="s">
        <v>14</v>
      </c>
      <c r="B569" s="25" t="s">
        <v>749</v>
      </c>
      <c r="C569" s="21" t="s">
        <v>16</v>
      </c>
      <c r="D569" s="21" t="str">
        <f t="shared" si="50"/>
        <v>Hai Riêng</v>
      </c>
      <c r="E569" s="23">
        <v>29.999999999999996</v>
      </c>
      <c r="F569" s="23"/>
      <c r="G569" s="24">
        <f t="shared" si="49"/>
        <v>29.999999999999996</v>
      </c>
      <c r="H569" s="24">
        <f t="shared" si="51"/>
        <v>0</v>
      </c>
      <c r="I569" s="16"/>
    </row>
    <row r="570" spans="1:17" ht="31.2" hidden="1" x14ac:dyDescent="0.25">
      <c r="A570" s="20" t="s">
        <v>14</v>
      </c>
      <c r="B570" s="22" t="s">
        <v>750</v>
      </c>
      <c r="C570" s="21" t="s">
        <v>16</v>
      </c>
      <c r="D570" s="21" t="str">
        <f t="shared" si="50"/>
        <v>Hai Riêng</v>
      </c>
      <c r="E570" s="23">
        <v>0.73</v>
      </c>
      <c r="F570" s="23"/>
      <c r="G570" s="24">
        <f t="shared" si="49"/>
        <v>0.73</v>
      </c>
      <c r="H570" s="24">
        <f t="shared" si="51"/>
        <v>0</v>
      </c>
      <c r="I570" s="16" t="s">
        <v>54</v>
      </c>
    </row>
    <row r="571" spans="1:17" ht="31.2" hidden="1" x14ac:dyDescent="0.25">
      <c r="A571" s="29" t="s">
        <v>14</v>
      </c>
      <c r="B571" s="30" t="s">
        <v>751</v>
      </c>
      <c r="C571" s="21" t="s">
        <v>16</v>
      </c>
      <c r="D571" s="21" t="str">
        <f t="shared" si="50"/>
        <v>Hai Riêng</v>
      </c>
      <c r="E571" s="25">
        <v>0.33</v>
      </c>
      <c r="F571" s="25"/>
      <c r="G571" s="24">
        <f t="shared" si="49"/>
        <v>0.33</v>
      </c>
      <c r="H571" s="24">
        <f t="shared" si="51"/>
        <v>0</v>
      </c>
      <c r="I571" s="16" t="s">
        <v>54</v>
      </c>
      <c r="J571" s="4">
        <v>2022</v>
      </c>
    </row>
    <row r="572" spans="1:17" x14ac:dyDescent="0.25">
      <c r="A572" s="20" t="s">
        <v>14</v>
      </c>
      <c r="B572" s="25" t="s">
        <v>752</v>
      </c>
      <c r="C572" s="21" t="s">
        <v>97</v>
      </c>
      <c r="D572" s="21" t="str">
        <f t="shared" si="50"/>
        <v>Ea Ly</v>
      </c>
      <c r="E572" s="23">
        <v>66.36</v>
      </c>
      <c r="F572" s="23"/>
      <c r="G572" s="24">
        <f t="shared" si="49"/>
        <v>66.36</v>
      </c>
      <c r="H572" s="24">
        <f t="shared" si="51"/>
        <v>0</v>
      </c>
      <c r="I572" s="16"/>
    </row>
    <row r="573" spans="1:17" x14ac:dyDescent="0.25">
      <c r="A573" s="20" t="s">
        <v>14</v>
      </c>
      <c r="B573" s="51" t="s">
        <v>753</v>
      </c>
      <c r="C573" s="21" t="s">
        <v>97</v>
      </c>
      <c r="D573" s="21" t="str">
        <f t="shared" si="50"/>
        <v>Ea Ly</v>
      </c>
      <c r="E573" s="23">
        <v>17</v>
      </c>
      <c r="F573" s="23"/>
      <c r="G573" s="24">
        <f t="shared" si="49"/>
        <v>17</v>
      </c>
      <c r="H573" s="24">
        <f t="shared" si="51"/>
        <v>0</v>
      </c>
      <c r="I573" s="16"/>
    </row>
    <row r="574" spans="1:17" x14ac:dyDescent="0.25">
      <c r="A574" s="20" t="s">
        <v>14</v>
      </c>
      <c r="B574" s="51" t="s">
        <v>754</v>
      </c>
      <c r="C574" s="21" t="s">
        <v>97</v>
      </c>
      <c r="D574" s="21" t="str">
        <f t="shared" si="50"/>
        <v>Ea Ly</v>
      </c>
      <c r="E574" s="23">
        <v>3</v>
      </c>
      <c r="F574" s="23"/>
      <c r="G574" s="24">
        <f t="shared" si="49"/>
        <v>3</v>
      </c>
      <c r="H574" s="24">
        <f t="shared" si="51"/>
        <v>0</v>
      </c>
      <c r="I574" s="16"/>
      <c r="J574" s="4">
        <v>2022</v>
      </c>
      <c r="K574" s="5" t="s">
        <v>48</v>
      </c>
      <c r="L574" s="7"/>
      <c r="M574" s="7"/>
      <c r="N574" s="7"/>
      <c r="O574" s="7"/>
      <c r="P574" s="7"/>
      <c r="Q574" s="7"/>
    </row>
    <row r="575" spans="1:17" x14ac:dyDescent="0.25">
      <c r="A575" s="20" t="s">
        <v>14</v>
      </c>
      <c r="B575" s="51" t="s">
        <v>755</v>
      </c>
      <c r="C575" s="21" t="s">
        <v>97</v>
      </c>
      <c r="D575" s="21" t="str">
        <f t="shared" si="50"/>
        <v>Ea Ly</v>
      </c>
      <c r="E575" s="23">
        <v>2</v>
      </c>
      <c r="F575" s="23"/>
      <c r="G575" s="24">
        <f t="shared" si="49"/>
        <v>2</v>
      </c>
      <c r="H575" s="24">
        <f t="shared" si="51"/>
        <v>0</v>
      </c>
      <c r="I575" s="16"/>
      <c r="L575" s="7"/>
      <c r="M575" s="7"/>
      <c r="N575" s="7"/>
      <c r="O575" s="7"/>
      <c r="P575" s="7"/>
      <c r="Q575" s="7"/>
    </row>
    <row r="576" spans="1:17" x14ac:dyDescent="0.25">
      <c r="A576" s="20" t="s">
        <v>14</v>
      </c>
      <c r="B576" s="51" t="s">
        <v>756</v>
      </c>
      <c r="C576" s="21" t="s">
        <v>97</v>
      </c>
      <c r="D576" s="21" t="str">
        <f t="shared" si="50"/>
        <v>Ea Ly</v>
      </c>
      <c r="E576" s="23">
        <v>3</v>
      </c>
      <c r="F576" s="23"/>
      <c r="G576" s="24">
        <f t="shared" si="49"/>
        <v>3</v>
      </c>
      <c r="H576" s="24">
        <f t="shared" si="51"/>
        <v>0</v>
      </c>
      <c r="I576" s="16"/>
      <c r="L576" s="7"/>
      <c r="M576" s="7"/>
      <c r="N576" s="7"/>
      <c r="O576" s="7"/>
      <c r="P576" s="7"/>
      <c r="Q576" s="7"/>
    </row>
    <row r="577" spans="1:17" x14ac:dyDescent="0.25">
      <c r="A577" s="20" t="s">
        <v>14</v>
      </c>
      <c r="B577" s="51" t="s">
        <v>757</v>
      </c>
      <c r="C577" s="21" t="s">
        <v>97</v>
      </c>
      <c r="D577" s="21" t="str">
        <f t="shared" si="50"/>
        <v>Ea Ly</v>
      </c>
      <c r="E577" s="23">
        <v>12</v>
      </c>
      <c r="F577" s="23"/>
      <c r="G577" s="24">
        <f t="shared" si="49"/>
        <v>12</v>
      </c>
      <c r="H577" s="24">
        <f t="shared" si="51"/>
        <v>0</v>
      </c>
      <c r="I577" s="16"/>
      <c r="L577" s="7"/>
      <c r="M577" s="7"/>
      <c r="N577" s="7"/>
      <c r="O577" s="7"/>
      <c r="P577" s="7"/>
      <c r="Q577" s="7"/>
    </row>
    <row r="578" spans="1:17" x14ac:dyDescent="0.25">
      <c r="A578" s="20" t="s">
        <v>14</v>
      </c>
      <c r="B578" s="51" t="s">
        <v>758</v>
      </c>
      <c r="C578" s="21" t="s">
        <v>97</v>
      </c>
      <c r="D578" s="21" t="str">
        <f t="shared" si="50"/>
        <v>Ea Ly</v>
      </c>
      <c r="E578" s="23">
        <v>0.49</v>
      </c>
      <c r="F578" s="23"/>
      <c r="G578" s="24">
        <f t="shared" si="49"/>
        <v>0.49</v>
      </c>
      <c r="H578" s="24">
        <f t="shared" si="51"/>
        <v>0</v>
      </c>
      <c r="I578" s="16"/>
      <c r="L578" s="7"/>
      <c r="M578" s="7"/>
      <c r="N578" s="7"/>
      <c r="O578" s="7"/>
      <c r="P578" s="7"/>
      <c r="Q578" s="7"/>
    </row>
    <row r="579" spans="1:17" ht="31.2" x14ac:dyDescent="0.25">
      <c r="A579" s="20" t="s">
        <v>14</v>
      </c>
      <c r="B579" s="27" t="s">
        <v>759</v>
      </c>
      <c r="C579" s="21" t="s">
        <v>97</v>
      </c>
      <c r="D579" s="21" t="str">
        <f t="shared" si="50"/>
        <v>Ea Ly</v>
      </c>
      <c r="E579" s="23">
        <v>7.0000000000000007E-2</v>
      </c>
      <c r="F579" s="23"/>
      <c r="G579" s="24">
        <f t="shared" si="49"/>
        <v>7.0000000000000007E-2</v>
      </c>
      <c r="H579" s="24">
        <f t="shared" si="51"/>
        <v>0</v>
      </c>
      <c r="I579" s="16"/>
      <c r="L579" s="7"/>
      <c r="M579" s="7"/>
      <c r="N579" s="7"/>
      <c r="O579" s="7"/>
      <c r="P579" s="7"/>
      <c r="Q579" s="7"/>
    </row>
    <row r="580" spans="1:17" ht="31.2" x14ac:dyDescent="0.25">
      <c r="A580" s="20" t="s">
        <v>14</v>
      </c>
      <c r="B580" s="27" t="s">
        <v>760</v>
      </c>
      <c r="C580" s="21" t="s">
        <v>97</v>
      </c>
      <c r="D580" s="21" t="str">
        <f t="shared" si="50"/>
        <v>Ea Ly</v>
      </c>
      <c r="E580" s="23">
        <v>1.2</v>
      </c>
      <c r="F580" s="23"/>
      <c r="G580" s="24">
        <f t="shared" si="49"/>
        <v>1.2</v>
      </c>
      <c r="H580" s="24">
        <f t="shared" si="51"/>
        <v>0</v>
      </c>
      <c r="I580" s="16"/>
      <c r="L580" s="7"/>
      <c r="M580" s="7"/>
      <c r="N580" s="7"/>
      <c r="O580" s="7"/>
      <c r="P580" s="7"/>
      <c r="Q580" s="7"/>
    </row>
    <row r="581" spans="1:17" ht="31.2" x14ac:dyDescent="0.25">
      <c r="A581" s="29" t="s">
        <v>14</v>
      </c>
      <c r="B581" s="30" t="s">
        <v>761</v>
      </c>
      <c r="C581" s="21" t="s">
        <v>97</v>
      </c>
      <c r="D581" s="21" t="str">
        <f t="shared" si="50"/>
        <v>Ea Ly</v>
      </c>
      <c r="E581" s="25">
        <v>5</v>
      </c>
      <c r="F581" s="25"/>
      <c r="G581" s="24">
        <f t="shared" si="49"/>
        <v>5</v>
      </c>
      <c r="H581" s="24">
        <f t="shared" si="51"/>
        <v>0</v>
      </c>
      <c r="I581" s="25"/>
      <c r="L581" s="7"/>
      <c r="M581" s="7"/>
      <c r="N581" s="7"/>
      <c r="O581" s="7"/>
      <c r="P581" s="7"/>
      <c r="Q581" s="7"/>
    </row>
    <row r="582" spans="1:17" ht="46.8" x14ac:dyDescent="0.25">
      <c r="A582" s="29"/>
      <c r="B582" s="30" t="s">
        <v>865</v>
      </c>
      <c r="C582" s="63" t="s">
        <v>97</v>
      </c>
      <c r="D582" s="63" t="s">
        <v>97</v>
      </c>
      <c r="E582" s="25"/>
      <c r="F582" s="25"/>
      <c r="G582" s="24">
        <f>5.75*40%</f>
        <v>2.3000000000000003</v>
      </c>
      <c r="H582" s="24">
        <f t="shared" si="51"/>
        <v>2.3000000000000003</v>
      </c>
      <c r="I582" s="31" t="s">
        <v>863</v>
      </c>
      <c r="L582" s="7"/>
      <c r="M582" s="7"/>
      <c r="N582" s="7"/>
      <c r="O582" s="7"/>
      <c r="P582" s="7"/>
      <c r="Q582" s="7"/>
    </row>
    <row r="583" spans="1:17" x14ac:dyDescent="0.25">
      <c r="A583" s="20" t="s">
        <v>762</v>
      </c>
      <c r="B583" s="15" t="s">
        <v>763</v>
      </c>
      <c r="C583" s="44"/>
      <c r="D583" s="21" t="str">
        <f t="shared" si="50"/>
        <v/>
      </c>
      <c r="E583" s="17"/>
      <c r="F583" s="17"/>
      <c r="G583" s="24"/>
      <c r="H583" s="24"/>
      <c r="I583" s="19"/>
    </row>
    <row r="584" spans="1:17" hidden="1" x14ac:dyDescent="0.25">
      <c r="A584" s="20" t="s">
        <v>14</v>
      </c>
      <c r="B584" s="27" t="s">
        <v>764</v>
      </c>
      <c r="C584" s="21" t="s">
        <v>132</v>
      </c>
      <c r="D584" s="21" t="s">
        <v>28</v>
      </c>
      <c r="E584" s="23">
        <v>0.55000000000000004</v>
      </c>
      <c r="F584" s="23"/>
      <c r="G584" s="24">
        <f t="shared" si="49"/>
        <v>0.55000000000000004</v>
      </c>
      <c r="H584" s="24">
        <f t="shared" si="51"/>
        <v>0</v>
      </c>
      <c r="I584" s="16"/>
    </row>
    <row r="585" spans="1:17" s="55" customFormat="1" hidden="1" x14ac:dyDescent="0.25">
      <c r="A585" s="20" t="s">
        <v>14</v>
      </c>
      <c r="B585" s="27" t="s">
        <v>765</v>
      </c>
      <c r="C585" s="21" t="s">
        <v>16</v>
      </c>
      <c r="D585" s="21" t="str">
        <f t="shared" si="50"/>
        <v>Hai Riêng</v>
      </c>
      <c r="E585" s="23">
        <v>0.09</v>
      </c>
      <c r="F585" s="23"/>
      <c r="G585" s="24">
        <f t="shared" si="49"/>
        <v>0.09</v>
      </c>
      <c r="H585" s="24">
        <f t="shared" si="51"/>
        <v>0</v>
      </c>
      <c r="I585" s="16"/>
      <c r="J585" s="56">
        <v>2022</v>
      </c>
      <c r="K585" s="5" t="s">
        <v>766</v>
      </c>
      <c r="L585" s="57"/>
      <c r="M585" s="57"/>
      <c r="N585" s="57"/>
      <c r="O585" s="57"/>
      <c r="P585" s="57"/>
    </row>
    <row r="586" spans="1:17" x14ac:dyDescent="0.25">
      <c r="A586" s="20" t="s">
        <v>14</v>
      </c>
      <c r="B586" s="25" t="s">
        <v>767</v>
      </c>
      <c r="C586" s="21" t="s">
        <v>97</v>
      </c>
      <c r="D586" s="21" t="str">
        <f t="shared" si="50"/>
        <v>Ea Ly</v>
      </c>
      <c r="E586" s="23">
        <v>3.9</v>
      </c>
      <c r="F586" s="23"/>
      <c r="G586" s="24">
        <f t="shared" si="49"/>
        <v>3.9</v>
      </c>
      <c r="H586" s="24">
        <f t="shared" si="51"/>
        <v>0</v>
      </c>
      <c r="I586" s="16"/>
      <c r="Q586" s="7"/>
    </row>
    <row r="587" spans="1:17" x14ac:dyDescent="0.25">
      <c r="A587" s="20" t="s">
        <v>768</v>
      </c>
      <c r="B587" s="15" t="s">
        <v>769</v>
      </c>
      <c r="C587" s="21"/>
      <c r="D587" s="21" t="str">
        <f t="shared" si="50"/>
        <v/>
      </c>
      <c r="E587" s="17"/>
      <c r="F587" s="17"/>
      <c r="G587" s="24"/>
      <c r="H587" s="24"/>
      <c r="I587" s="19"/>
    </row>
    <row r="588" spans="1:17" hidden="1" x14ac:dyDescent="0.25">
      <c r="A588" s="20" t="s">
        <v>14</v>
      </c>
      <c r="B588" s="25" t="s">
        <v>770</v>
      </c>
      <c r="C588" s="21" t="s">
        <v>16</v>
      </c>
      <c r="D588" s="21" t="str">
        <f t="shared" si="50"/>
        <v>Hai Riêng</v>
      </c>
      <c r="E588" s="23">
        <v>20</v>
      </c>
      <c r="F588" s="23"/>
      <c r="G588" s="24">
        <f t="shared" si="49"/>
        <v>20</v>
      </c>
      <c r="H588" s="24">
        <f t="shared" si="51"/>
        <v>0</v>
      </c>
      <c r="I588" s="16"/>
    </row>
    <row r="589" spans="1:17" hidden="1" x14ac:dyDescent="0.25">
      <c r="A589" s="20" t="s">
        <v>14</v>
      </c>
      <c r="B589" s="92" t="s">
        <v>771</v>
      </c>
      <c r="C589" s="21" t="s">
        <v>30</v>
      </c>
      <c r="D589" s="21" t="str">
        <f t="shared" si="50"/>
        <v>Ea Trol</v>
      </c>
      <c r="E589" s="93">
        <v>0.8</v>
      </c>
      <c r="F589" s="93"/>
      <c r="G589" s="24">
        <f t="shared" si="49"/>
        <v>0.8</v>
      </c>
      <c r="H589" s="24">
        <f t="shared" si="51"/>
        <v>0</v>
      </c>
      <c r="I589" s="94"/>
    </row>
    <row r="590" spans="1:17" x14ac:dyDescent="0.25">
      <c r="A590" s="95" t="s">
        <v>14</v>
      </c>
      <c r="B590" s="25" t="s">
        <v>772</v>
      </c>
      <c r="C590" s="21" t="s">
        <v>97</v>
      </c>
      <c r="D590" s="21" t="str">
        <f t="shared" si="50"/>
        <v>Ea Ly</v>
      </c>
      <c r="E590" s="23">
        <v>15</v>
      </c>
      <c r="F590" s="23"/>
      <c r="G590" s="24">
        <f t="shared" ref="G590:G591" si="52">E590</f>
        <v>15</v>
      </c>
      <c r="H590" s="24">
        <f t="shared" si="51"/>
        <v>0</v>
      </c>
      <c r="I590" s="16"/>
    </row>
    <row r="591" spans="1:17" x14ac:dyDescent="0.25">
      <c r="A591" s="95" t="s">
        <v>14</v>
      </c>
      <c r="B591" s="92" t="s">
        <v>773</v>
      </c>
      <c r="C591" s="96" t="s">
        <v>503</v>
      </c>
      <c r="D591" s="96" t="s">
        <v>503</v>
      </c>
      <c r="E591" s="93">
        <v>6.2</v>
      </c>
      <c r="F591" s="93"/>
      <c r="G591" s="24">
        <f t="shared" si="52"/>
        <v>6.2</v>
      </c>
      <c r="H591" s="24">
        <f t="shared" si="51"/>
        <v>0</v>
      </c>
      <c r="I591" s="94"/>
    </row>
    <row r="593" spans="2:11" ht="46.8" hidden="1" x14ac:dyDescent="0.25">
      <c r="B593" s="98" t="s">
        <v>774</v>
      </c>
      <c r="C593" s="99" t="s">
        <v>775</v>
      </c>
      <c r="J593" s="4">
        <v>2022</v>
      </c>
      <c r="K593" s="5" t="s">
        <v>776</v>
      </c>
    </row>
  </sheetData>
  <autoFilter ref="A4:Q591">
    <filterColumn colId="3">
      <filters blank="1">
        <filter val="9 xã"/>
        <filter val="9 xã, thị trấn Ea Ly, Hai Riêng"/>
        <filter val="Các xã, thị trấn"/>
        <filter val="Chưa xác định"/>
        <filter val="Ea Bar - Ea Ly"/>
        <filter val="Ea Bar, Ea Ly"/>
        <filter val="Ea Ly"/>
        <filter val="Ea Ly, Ea Bar, Ea Lâm"/>
        <filter val="Hai Riêng, Đức B Tây, Ea Bia, Ea Bar, Ea Ly"/>
        <filter val="Hai Riêng, Đức Bình Tây, Ea Bá, Ea Bar, Ea Ly"/>
        <filter val="Hai Riêng, Đức Bình Tây, Ea Bá, Sơn Giang,_x000a_ Ea Bar, Ea Trol,  Ea Ly"/>
        <filter val="Sơn Giang, Đức Bình Đông, Ea Bia, _x000a_Hai Riêng, Ea Bar, Ea Ly"/>
      </filters>
    </filterColumn>
  </autoFilter>
  <mergeCells count="11">
    <mergeCell ref="C200:C203"/>
    <mergeCell ref="A1:B1"/>
    <mergeCell ref="A2:I2"/>
    <mergeCell ref="A3:A4"/>
    <mergeCell ref="B3:B4"/>
    <mergeCell ref="C3:C4"/>
    <mergeCell ref="D3:D4"/>
    <mergeCell ref="E3:E4"/>
    <mergeCell ref="F3:F4"/>
    <mergeCell ref="G3:H3"/>
    <mergeCell ref="I3:I4"/>
  </mergeCells>
  <printOptions horizontalCentered="1"/>
  <pageMargins left="0.31496062992126" right="0.31496062992126" top="0.82677165354330695" bottom="0.47244094488188998" header="0.31496062992126" footer="0.31496062992126"/>
  <pageSetup paperSize="9" scale="75" orientation="landscape" r:id="rId1"/>
  <headerFooter>
    <oddFooter>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E431"/>
  <sheetViews>
    <sheetView zoomScale="85" zoomScaleNormal="85" workbookViewId="0">
      <selection activeCell="M15" sqref="M15"/>
    </sheetView>
  </sheetViews>
  <sheetFormatPr defaultRowHeight="13.2" x14ac:dyDescent="0.25"/>
  <cols>
    <col min="1" max="1" width="4.5546875" style="102" customWidth="1"/>
    <col min="2" max="2" width="67.33203125" style="102" customWidth="1"/>
    <col min="3" max="3" width="16.5546875" style="102" customWidth="1"/>
    <col min="4" max="4" width="14" style="102" hidden="1" customWidth="1"/>
    <col min="5" max="5" width="17.33203125" style="102" bestFit="1" customWidth="1"/>
    <col min="6" max="6" width="16.109375" style="102" bestFit="1" customWidth="1"/>
    <col min="7" max="7" width="8.88671875" style="102"/>
    <col min="8" max="8" width="10.21875" style="102" customWidth="1"/>
    <col min="9" max="16384" width="8.88671875" style="102"/>
  </cols>
  <sheetData>
    <row r="1" spans="1:31" ht="15.6" x14ac:dyDescent="0.3">
      <c r="A1" s="101" t="s">
        <v>777</v>
      </c>
    </row>
    <row r="2" spans="1:31" ht="16.8" x14ac:dyDescent="0.3">
      <c r="A2" s="140" t="s">
        <v>778</v>
      </c>
      <c r="B2" s="140"/>
      <c r="C2" s="140"/>
      <c r="D2" s="140"/>
      <c r="E2" s="140"/>
      <c r="F2" s="101"/>
      <c r="G2" s="101"/>
      <c r="H2" s="101"/>
      <c r="I2" s="101"/>
      <c r="J2" s="101"/>
      <c r="K2" s="101"/>
      <c r="L2" s="101"/>
      <c r="M2" s="101"/>
      <c r="N2" s="101"/>
      <c r="O2" s="101"/>
      <c r="P2" s="101"/>
      <c r="Q2" s="101"/>
      <c r="R2" s="101"/>
      <c r="S2" s="101"/>
      <c r="T2" s="101"/>
      <c r="U2" s="101"/>
      <c r="V2" s="101"/>
      <c r="W2" s="101"/>
      <c r="X2" s="101"/>
      <c r="Y2" s="101"/>
      <c r="Z2" s="101"/>
      <c r="AA2" s="101"/>
      <c r="AB2" s="101"/>
      <c r="AC2" s="101"/>
      <c r="AD2" s="101"/>
      <c r="AE2" s="101"/>
    </row>
    <row r="3" spans="1:31" x14ac:dyDescent="0.25">
      <c r="C3" s="129"/>
    </row>
    <row r="4" spans="1:31" s="101" customFormat="1" ht="15.6" x14ac:dyDescent="0.3">
      <c r="A4" s="103" t="s">
        <v>779</v>
      </c>
      <c r="B4" s="103" t="s">
        <v>3</v>
      </c>
      <c r="C4" s="130" t="s">
        <v>9</v>
      </c>
      <c r="D4" s="104" t="s">
        <v>9</v>
      </c>
      <c r="E4" s="103" t="s">
        <v>8</v>
      </c>
    </row>
    <row r="5" spans="1:31" s="109" customFormat="1" ht="16.05" customHeight="1" x14ac:dyDescent="0.3">
      <c r="A5" s="105">
        <v>1</v>
      </c>
      <c r="B5" s="106" t="s">
        <v>780</v>
      </c>
      <c r="C5" s="107" t="s">
        <v>16</v>
      </c>
      <c r="D5" s="108">
        <v>0.05</v>
      </c>
      <c r="E5" s="108"/>
    </row>
    <row r="6" spans="1:31" s="109" customFormat="1" ht="16.05" customHeight="1" x14ac:dyDescent="0.3">
      <c r="A6" s="105">
        <v>2</v>
      </c>
      <c r="B6" s="106" t="s">
        <v>781</v>
      </c>
      <c r="C6" s="107" t="s">
        <v>16</v>
      </c>
      <c r="D6" s="108">
        <v>0.16</v>
      </c>
      <c r="E6" s="108"/>
    </row>
    <row r="7" spans="1:31" s="109" customFormat="1" ht="16.05" customHeight="1" x14ac:dyDescent="0.3">
      <c r="A7" s="105">
        <v>3</v>
      </c>
      <c r="B7" s="106" t="s">
        <v>782</v>
      </c>
      <c r="C7" s="107" t="s">
        <v>16</v>
      </c>
      <c r="D7" s="108">
        <v>0.05</v>
      </c>
      <c r="E7" s="108"/>
    </row>
    <row r="8" spans="1:31" s="109" customFormat="1" ht="16.05" customHeight="1" x14ac:dyDescent="0.3">
      <c r="A8" s="105">
        <v>4</v>
      </c>
      <c r="B8" s="110" t="s">
        <v>783</v>
      </c>
      <c r="C8" s="107" t="s">
        <v>16</v>
      </c>
      <c r="D8" s="108">
        <v>0.05</v>
      </c>
      <c r="E8" s="108"/>
    </row>
    <row r="9" spans="1:31" s="109" customFormat="1" ht="16.05" customHeight="1" x14ac:dyDescent="0.3">
      <c r="A9" s="105">
        <v>5</v>
      </c>
      <c r="B9" s="106" t="s">
        <v>784</v>
      </c>
      <c r="C9" s="107" t="s">
        <v>16</v>
      </c>
      <c r="D9" s="108">
        <v>0.05</v>
      </c>
      <c r="E9" s="108"/>
    </row>
    <row r="10" spans="1:31" s="109" customFormat="1" ht="16.05" customHeight="1" x14ac:dyDescent="0.3">
      <c r="A10" s="105">
        <v>6</v>
      </c>
      <c r="B10" s="111" t="s">
        <v>785</v>
      </c>
      <c r="C10" s="107" t="s">
        <v>16</v>
      </c>
      <c r="D10" s="108">
        <v>0.1</v>
      </c>
      <c r="E10" s="108"/>
    </row>
    <row r="11" spans="1:31" s="109" customFormat="1" ht="16.05" customHeight="1" x14ac:dyDescent="0.3">
      <c r="A11" s="105">
        <v>7</v>
      </c>
      <c r="B11" s="111" t="s">
        <v>786</v>
      </c>
      <c r="C11" s="107" t="s">
        <v>16</v>
      </c>
      <c r="D11" s="108">
        <v>0.12</v>
      </c>
      <c r="E11" s="108"/>
    </row>
    <row r="12" spans="1:31" s="109" customFormat="1" ht="16.05" customHeight="1" x14ac:dyDescent="0.3">
      <c r="A12" s="105">
        <v>8</v>
      </c>
      <c r="B12" s="112" t="s">
        <v>787</v>
      </c>
      <c r="C12" s="107" t="s">
        <v>16</v>
      </c>
      <c r="D12" s="108">
        <v>0.06</v>
      </c>
      <c r="E12" s="108"/>
    </row>
    <row r="13" spans="1:31" s="109" customFormat="1" ht="16.05" customHeight="1" x14ac:dyDescent="0.3">
      <c r="A13" s="105">
        <v>9</v>
      </c>
      <c r="B13" s="106" t="s">
        <v>788</v>
      </c>
      <c r="C13" s="107" t="s">
        <v>16</v>
      </c>
      <c r="D13" s="108">
        <v>0.05</v>
      </c>
      <c r="E13" s="108"/>
    </row>
    <row r="14" spans="1:31" s="109" customFormat="1" ht="15.6" x14ac:dyDescent="0.3">
      <c r="A14" s="105">
        <v>10</v>
      </c>
      <c r="B14" s="113" t="s">
        <v>789</v>
      </c>
      <c r="C14" s="107" t="s">
        <v>16</v>
      </c>
      <c r="D14" s="108">
        <v>0.04</v>
      </c>
      <c r="E14" s="108"/>
    </row>
    <row r="15" spans="1:31" s="109" customFormat="1" ht="15.6" x14ac:dyDescent="0.3">
      <c r="A15" s="105">
        <v>11</v>
      </c>
      <c r="B15" s="114" t="s">
        <v>790</v>
      </c>
      <c r="C15" s="107" t="s">
        <v>16</v>
      </c>
      <c r="D15" s="108">
        <v>0.9</v>
      </c>
      <c r="E15" s="108"/>
    </row>
    <row r="16" spans="1:31" s="109" customFormat="1" ht="15.6" x14ac:dyDescent="0.3">
      <c r="A16" s="105">
        <v>12</v>
      </c>
      <c r="B16" s="115" t="s">
        <v>791</v>
      </c>
      <c r="C16" s="116" t="s">
        <v>33</v>
      </c>
      <c r="D16" s="108">
        <v>0.48</v>
      </c>
      <c r="E16" s="108"/>
    </row>
    <row r="17" spans="1:5" s="109" customFormat="1" ht="15.6" x14ac:dyDescent="0.3">
      <c r="A17" s="105">
        <v>13</v>
      </c>
      <c r="B17" s="117" t="s">
        <v>792</v>
      </c>
      <c r="C17" s="116" t="s">
        <v>33</v>
      </c>
      <c r="D17" s="118">
        <v>2.5499999999999998</v>
      </c>
      <c r="E17" s="118"/>
    </row>
    <row r="18" spans="1:5" s="109" customFormat="1" ht="15.6" x14ac:dyDescent="0.3">
      <c r="A18" s="105">
        <v>14</v>
      </c>
      <c r="B18" s="117" t="s">
        <v>793</v>
      </c>
      <c r="C18" s="116" t="s">
        <v>33</v>
      </c>
      <c r="D18" s="118">
        <v>0.08</v>
      </c>
      <c r="E18" s="118"/>
    </row>
    <row r="19" spans="1:5" s="109" customFormat="1" ht="15.6" x14ac:dyDescent="0.3">
      <c r="A19" s="105">
        <v>15</v>
      </c>
      <c r="B19" s="117" t="s">
        <v>794</v>
      </c>
      <c r="C19" s="116" t="s">
        <v>33</v>
      </c>
      <c r="D19" s="118">
        <v>0.4</v>
      </c>
      <c r="E19" s="118"/>
    </row>
    <row r="20" spans="1:5" s="109" customFormat="1" ht="15.6" x14ac:dyDescent="0.3">
      <c r="A20" s="105">
        <v>16</v>
      </c>
      <c r="B20" s="117" t="s">
        <v>795</v>
      </c>
      <c r="C20" s="116" t="s">
        <v>33</v>
      </c>
      <c r="D20" s="118">
        <v>1.08</v>
      </c>
      <c r="E20" s="118"/>
    </row>
    <row r="21" spans="1:5" s="109" customFormat="1" ht="15.6" x14ac:dyDescent="0.3">
      <c r="A21" s="105">
        <v>17</v>
      </c>
      <c r="B21" s="117" t="s">
        <v>796</v>
      </c>
      <c r="C21" s="116" t="s">
        <v>33</v>
      </c>
      <c r="D21" s="118">
        <v>0.33</v>
      </c>
      <c r="E21" s="118"/>
    </row>
    <row r="22" spans="1:5" s="109" customFormat="1" ht="15.6" x14ac:dyDescent="0.3">
      <c r="A22" s="105">
        <v>18</v>
      </c>
      <c r="B22" s="117" t="s">
        <v>797</v>
      </c>
      <c r="C22" s="116" t="s">
        <v>33</v>
      </c>
      <c r="D22" s="118">
        <v>0.05</v>
      </c>
      <c r="E22" s="118"/>
    </row>
    <row r="23" spans="1:5" s="109" customFormat="1" ht="15.6" x14ac:dyDescent="0.3">
      <c r="A23" s="105">
        <v>19</v>
      </c>
      <c r="B23" s="117" t="s">
        <v>798</v>
      </c>
      <c r="C23" s="116" t="s">
        <v>33</v>
      </c>
      <c r="D23" s="118">
        <v>0.05</v>
      </c>
      <c r="E23" s="118"/>
    </row>
    <row r="24" spans="1:5" s="109" customFormat="1" ht="15.6" x14ac:dyDescent="0.3">
      <c r="A24" s="105">
        <v>20</v>
      </c>
      <c r="B24" s="117" t="s">
        <v>799</v>
      </c>
      <c r="C24" s="116" t="s">
        <v>33</v>
      </c>
      <c r="D24" s="118">
        <v>1</v>
      </c>
      <c r="E24" s="118"/>
    </row>
    <row r="25" spans="1:5" s="109" customFormat="1" ht="15.6" x14ac:dyDescent="0.3">
      <c r="A25" s="105">
        <v>21</v>
      </c>
      <c r="B25" s="117" t="s">
        <v>800</v>
      </c>
      <c r="C25" s="116" t="s">
        <v>33</v>
      </c>
      <c r="D25" s="118">
        <v>1</v>
      </c>
      <c r="E25" s="118"/>
    </row>
    <row r="26" spans="1:5" s="109" customFormat="1" ht="15.6" x14ac:dyDescent="0.3">
      <c r="A26" s="105">
        <v>22</v>
      </c>
      <c r="B26" s="117" t="s">
        <v>801</v>
      </c>
      <c r="C26" s="116" t="s">
        <v>33</v>
      </c>
      <c r="D26" s="118">
        <v>1</v>
      </c>
      <c r="E26" s="118"/>
    </row>
    <row r="27" spans="1:5" s="109" customFormat="1" ht="15.6" x14ac:dyDescent="0.3">
      <c r="A27" s="105">
        <v>23</v>
      </c>
      <c r="B27" s="117" t="s">
        <v>802</v>
      </c>
      <c r="C27" s="116" t="s">
        <v>33</v>
      </c>
      <c r="D27" s="118">
        <v>0.02</v>
      </c>
      <c r="E27" s="118"/>
    </row>
    <row r="28" spans="1:5" s="109" customFormat="1" ht="15.6" x14ac:dyDescent="0.3">
      <c r="A28" s="105">
        <v>24</v>
      </c>
      <c r="B28" s="117" t="s">
        <v>803</v>
      </c>
      <c r="C28" s="116" t="s">
        <v>33</v>
      </c>
      <c r="D28" s="118">
        <v>0.45</v>
      </c>
      <c r="E28" s="118"/>
    </row>
    <row r="29" spans="1:5" s="109" customFormat="1" ht="15.6" x14ac:dyDescent="0.3">
      <c r="A29" s="105">
        <v>25</v>
      </c>
      <c r="B29" s="111" t="s">
        <v>804</v>
      </c>
      <c r="C29" s="116" t="s">
        <v>53</v>
      </c>
      <c r="D29" s="108">
        <v>0.33</v>
      </c>
      <c r="E29" s="108"/>
    </row>
    <row r="30" spans="1:5" s="109" customFormat="1" ht="15.6" x14ac:dyDescent="0.3">
      <c r="A30" s="105">
        <v>26</v>
      </c>
      <c r="B30" s="119" t="s">
        <v>805</v>
      </c>
      <c r="C30" s="116" t="s">
        <v>53</v>
      </c>
      <c r="D30" s="108">
        <v>0.32</v>
      </c>
      <c r="E30" s="108"/>
    </row>
    <row r="31" spans="1:5" s="109" customFormat="1" ht="15.6" x14ac:dyDescent="0.3">
      <c r="A31" s="105">
        <v>27</v>
      </c>
      <c r="B31" s="119" t="s">
        <v>806</v>
      </c>
      <c r="C31" s="116" t="s">
        <v>53</v>
      </c>
      <c r="D31" s="108">
        <v>0.17</v>
      </c>
      <c r="E31" s="108"/>
    </row>
    <row r="32" spans="1:5" s="109" customFormat="1" ht="15.6" x14ac:dyDescent="0.3">
      <c r="A32" s="105">
        <v>28</v>
      </c>
      <c r="B32" s="117" t="s">
        <v>807</v>
      </c>
      <c r="C32" s="116" t="s">
        <v>97</v>
      </c>
      <c r="D32" s="118">
        <v>0.14000000000000001</v>
      </c>
      <c r="E32" s="118"/>
    </row>
    <row r="33" spans="1:6" s="109" customFormat="1" ht="15.6" x14ac:dyDescent="0.3">
      <c r="A33" s="105">
        <v>29</v>
      </c>
      <c r="B33" s="117" t="s">
        <v>808</v>
      </c>
      <c r="C33" s="116" t="s">
        <v>97</v>
      </c>
      <c r="D33" s="118">
        <v>0.28000000000000003</v>
      </c>
      <c r="E33" s="118"/>
    </row>
    <row r="34" spans="1:6" s="109" customFormat="1" ht="15.6" x14ac:dyDescent="0.3">
      <c r="A34" s="105">
        <v>30</v>
      </c>
      <c r="B34" s="120" t="s">
        <v>809</v>
      </c>
      <c r="C34" s="116" t="s">
        <v>97</v>
      </c>
      <c r="D34" s="121">
        <v>0.12</v>
      </c>
      <c r="E34" s="121"/>
    </row>
    <row r="35" spans="1:6" s="109" customFormat="1" ht="15.6" x14ac:dyDescent="0.3">
      <c r="A35" s="105">
        <v>31</v>
      </c>
      <c r="B35" s="120" t="s">
        <v>810</v>
      </c>
      <c r="C35" s="116" t="s">
        <v>97</v>
      </c>
      <c r="D35" s="121">
        <v>0.09</v>
      </c>
      <c r="E35" s="121"/>
    </row>
    <row r="36" spans="1:6" s="101" customFormat="1" ht="15.6" x14ac:dyDescent="0.3">
      <c r="A36" s="105">
        <v>32</v>
      </c>
      <c r="B36" s="122" t="s">
        <v>811</v>
      </c>
      <c r="C36" s="116" t="s">
        <v>97</v>
      </c>
      <c r="D36" s="123">
        <v>0.68</v>
      </c>
      <c r="E36" s="123"/>
      <c r="F36" s="101" t="s">
        <v>812</v>
      </c>
    </row>
    <row r="37" spans="1:6" s="109" customFormat="1" ht="15.6" x14ac:dyDescent="0.3">
      <c r="A37" s="105">
        <v>33</v>
      </c>
      <c r="B37" s="117" t="s">
        <v>813</v>
      </c>
      <c r="C37" s="116" t="s">
        <v>18</v>
      </c>
      <c r="D37" s="108">
        <v>0.24</v>
      </c>
      <c r="E37" s="108"/>
    </row>
    <row r="38" spans="1:6" s="109" customFormat="1" ht="15.6" x14ac:dyDescent="0.3">
      <c r="A38" s="105">
        <v>34</v>
      </c>
      <c r="B38" s="124" t="s">
        <v>814</v>
      </c>
      <c r="C38" s="116" t="s">
        <v>18</v>
      </c>
      <c r="D38" s="108">
        <v>0.22</v>
      </c>
      <c r="E38" s="108"/>
    </row>
    <row r="39" spans="1:6" s="109" customFormat="1" ht="15.6" x14ac:dyDescent="0.3">
      <c r="A39" s="105">
        <v>35</v>
      </c>
      <c r="B39" s="117" t="s">
        <v>815</v>
      </c>
      <c r="C39" s="116" t="s">
        <v>18</v>
      </c>
      <c r="D39" s="108">
        <v>0.15</v>
      </c>
      <c r="E39" s="108"/>
    </row>
    <row r="40" spans="1:6" s="109" customFormat="1" ht="15.6" x14ac:dyDescent="0.3">
      <c r="A40" s="105">
        <v>36</v>
      </c>
      <c r="B40" s="117" t="s">
        <v>816</v>
      </c>
      <c r="C40" s="116" t="s">
        <v>18</v>
      </c>
      <c r="D40" s="108">
        <v>0.1</v>
      </c>
      <c r="E40" s="108"/>
    </row>
    <row r="41" spans="1:6" s="109" customFormat="1" ht="15.6" x14ac:dyDescent="0.3">
      <c r="A41" s="105">
        <v>37</v>
      </c>
      <c r="B41" s="117" t="s">
        <v>817</v>
      </c>
      <c r="C41" s="116" t="s">
        <v>18</v>
      </c>
      <c r="D41" s="108">
        <v>0.15</v>
      </c>
      <c r="E41" s="108"/>
    </row>
    <row r="42" spans="1:6" s="109" customFormat="1" ht="15.6" x14ac:dyDescent="0.3">
      <c r="A42" s="105">
        <v>38</v>
      </c>
      <c r="B42" s="117" t="s">
        <v>818</v>
      </c>
      <c r="C42" s="116" t="s">
        <v>18</v>
      </c>
      <c r="D42" s="108">
        <v>0.51</v>
      </c>
      <c r="E42" s="108"/>
      <c r="F42" s="101" t="s">
        <v>812</v>
      </c>
    </row>
    <row r="43" spans="1:6" s="109" customFormat="1" ht="15.6" x14ac:dyDescent="0.3">
      <c r="A43" s="105">
        <v>39</v>
      </c>
      <c r="B43" s="117" t="s">
        <v>819</v>
      </c>
      <c r="C43" s="116" t="s">
        <v>24</v>
      </c>
      <c r="D43" s="118">
        <v>0.2</v>
      </c>
      <c r="E43" s="118"/>
    </row>
    <row r="44" spans="1:6" s="109" customFormat="1" ht="15.6" x14ac:dyDescent="0.3">
      <c r="A44" s="105">
        <v>40</v>
      </c>
      <c r="B44" s="117" t="s">
        <v>820</v>
      </c>
      <c r="C44" s="116" t="s">
        <v>24</v>
      </c>
      <c r="D44" s="118">
        <v>0.2</v>
      </c>
      <c r="E44" s="118"/>
    </row>
    <row r="45" spans="1:6" s="109" customFormat="1" ht="15.6" x14ac:dyDescent="0.3">
      <c r="A45" s="105">
        <v>41</v>
      </c>
      <c r="B45" s="117" t="s">
        <v>821</v>
      </c>
      <c r="C45" s="116" t="s">
        <v>24</v>
      </c>
      <c r="D45" s="118">
        <v>0.13</v>
      </c>
      <c r="E45" s="118"/>
    </row>
    <row r="46" spans="1:6" s="109" customFormat="1" ht="15.6" x14ac:dyDescent="0.3">
      <c r="A46" s="105">
        <v>42</v>
      </c>
      <c r="B46" s="117" t="s">
        <v>822</v>
      </c>
      <c r="C46" s="116" t="s">
        <v>24</v>
      </c>
      <c r="D46" s="118">
        <v>0.15</v>
      </c>
      <c r="E46" s="118"/>
    </row>
    <row r="47" spans="1:6" s="109" customFormat="1" ht="15.6" x14ac:dyDescent="0.3">
      <c r="A47" s="105">
        <v>43</v>
      </c>
      <c r="B47" s="117" t="s">
        <v>823</v>
      </c>
      <c r="C47" s="116" t="s">
        <v>30</v>
      </c>
      <c r="D47" s="108">
        <v>0.25</v>
      </c>
      <c r="E47" s="108"/>
    </row>
    <row r="48" spans="1:6" s="109" customFormat="1" ht="15.6" x14ac:dyDescent="0.3">
      <c r="A48" s="105">
        <v>44</v>
      </c>
      <c r="B48" s="117" t="s">
        <v>824</v>
      </c>
      <c r="C48" s="116" t="s">
        <v>30</v>
      </c>
      <c r="D48" s="118">
        <v>0.04</v>
      </c>
      <c r="E48" s="118"/>
    </row>
    <row r="49" spans="1:6" s="109" customFormat="1" ht="15.6" x14ac:dyDescent="0.3">
      <c r="A49" s="105">
        <v>45</v>
      </c>
      <c r="B49" s="117" t="s">
        <v>825</v>
      </c>
      <c r="C49" s="116" t="s">
        <v>30</v>
      </c>
      <c r="D49" s="118">
        <v>0.5</v>
      </c>
      <c r="E49" s="118"/>
    </row>
    <row r="50" spans="1:6" s="109" customFormat="1" ht="15.6" x14ac:dyDescent="0.3">
      <c r="A50" s="105">
        <v>46</v>
      </c>
      <c r="B50" s="117" t="s">
        <v>826</v>
      </c>
      <c r="C50" s="116" t="s">
        <v>30</v>
      </c>
      <c r="D50" s="118">
        <v>0.13</v>
      </c>
      <c r="E50" s="118"/>
    </row>
    <row r="51" spans="1:6" s="109" customFormat="1" ht="15.6" x14ac:dyDescent="0.3">
      <c r="A51" s="105">
        <v>47</v>
      </c>
      <c r="B51" s="117" t="s">
        <v>827</v>
      </c>
      <c r="C51" s="116" t="s">
        <v>30</v>
      </c>
      <c r="D51" s="118">
        <v>0.21</v>
      </c>
      <c r="E51" s="118"/>
    </row>
    <row r="52" spans="1:6" s="109" customFormat="1" ht="15.6" x14ac:dyDescent="0.3">
      <c r="A52" s="105">
        <v>48</v>
      </c>
      <c r="B52" s="122" t="s">
        <v>669</v>
      </c>
      <c r="C52" s="116" t="s">
        <v>30</v>
      </c>
      <c r="D52" s="123">
        <v>0.14000000000000001</v>
      </c>
      <c r="E52" s="123"/>
      <c r="F52" s="101" t="s">
        <v>828</v>
      </c>
    </row>
    <row r="53" spans="1:6" s="109" customFormat="1" ht="15.6" x14ac:dyDescent="0.3">
      <c r="A53" s="105">
        <v>49</v>
      </c>
      <c r="B53" s="117" t="s">
        <v>829</v>
      </c>
      <c r="C53" s="116" t="s">
        <v>40</v>
      </c>
      <c r="D53" s="118">
        <v>0.2</v>
      </c>
      <c r="E53" s="118"/>
    </row>
    <row r="54" spans="1:6" s="109" customFormat="1" ht="15.6" x14ac:dyDescent="0.3">
      <c r="A54" s="105">
        <v>50</v>
      </c>
      <c r="B54" s="117" t="s">
        <v>830</v>
      </c>
      <c r="C54" s="116" t="s">
        <v>40</v>
      </c>
      <c r="D54" s="118">
        <v>0.2</v>
      </c>
      <c r="E54" s="118"/>
    </row>
    <row r="55" spans="1:6" s="109" customFormat="1" ht="15.6" x14ac:dyDescent="0.3">
      <c r="A55" s="105">
        <v>51</v>
      </c>
      <c r="B55" s="117" t="s">
        <v>831</v>
      </c>
      <c r="C55" s="116" t="s">
        <v>40</v>
      </c>
      <c r="D55" s="118">
        <v>0.05</v>
      </c>
      <c r="E55" s="118"/>
    </row>
    <row r="56" spans="1:6" s="109" customFormat="1" ht="15.6" x14ac:dyDescent="0.3">
      <c r="A56" s="105">
        <v>52</v>
      </c>
      <c r="B56" s="117" t="s">
        <v>832</v>
      </c>
      <c r="C56" s="116" t="s">
        <v>40</v>
      </c>
      <c r="D56" s="118">
        <v>0.05</v>
      </c>
      <c r="E56" s="118"/>
    </row>
    <row r="57" spans="1:6" s="109" customFormat="1" ht="15.6" x14ac:dyDescent="0.3">
      <c r="A57" s="105">
        <v>53</v>
      </c>
      <c r="B57" s="117" t="s">
        <v>833</v>
      </c>
      <c r="C57" s="116" t="s">
        <v>40</v>
      </c>
      <c r="D57" s="118">
        <v>0.57999999999999996</v>
      </c>
      <c r="E57" s="118"/>
    </row>
    <row r="58" spans="1:6" s="109" customFormat="1" ht="15.6" x14ac:dyDescent="0.3">
      <c r="A58" s="105">
        <v>54</v>
      </c>
      <c r="B58" s="117" t="s">
        <v>834</v>
      </c>
      <c r="C58" s="116" t="s">
        <v>21</v>
      </c>
      <c r="D58" s="118">
        <v>0.45</v>
      </c>
      <c r="E58" s="118"/>
    </row>
    <row r="59" spans="1:6" s="109" customFormat="1" ht="15.6" x14ac:dyDescent="0.3">
      <c r="A59" s="105">
        <v>55</v>
      </c>
      <c r="B59" s="117" t="s">
        <v>835</v>
      </c>
      <c r="C59" s="116" t="s">
        <v>21</v>
      </c>
      <c r="D59" s="118">
        <v>0.32</v>
      </c>
      <c r="E59" s="118"/>
    </row>
    <row r="60" spans="1:6" s="109" customFormat="1" ht="15.6" x14ac:dyDescent="0.3">
      <c r="A60" s="105">
        <v>56</v>
      </c>
      <c r="B60" s="117" t="s">
        <v>836</v>
      </c>
      <c r="C60" s="116" t="s">
        <v>21</v>
      </c>
      <c r="D60" s="118">
        <v>0.71</v>
      </c>
      <c r="E60" s="118"/>
    </row>
    <row r="61" spans="1:6" s="109" customFormat="1" ht="15.6" x14ac:dyDescent="0.3">
      <c r="A61" s="105">
        <v>57</v>
      </c>
      <c r="B61" s="117" t="s">
        <v>837</v>
      </c>
      <c r="C61" s="116" t="s">
        <v>21</v>
      </c>
      <c r="D61" s="118">
        <v>0.09</v>
      </c>
      <c r="E61" s="118"/>
    </row>
    <row r="62" spans="1:6" s="109" customFormat="1" ht="15.6" x14ac:dyDescent="0.3">
      <c r="A62" s="105">
        <v>58</v>
      </c>
      <c r="B62" s="124" t="s">
        <v>838</v>
      </c>
      <c r="C62" s="116" t="s">
        <v>21</v>
      </c>
      <c r="D62" s="118">
        <v>0.24</v>
      </c>
      <c r="E62" s="118"/>
    </row>
    <row r="63" spans="1:6" s="109" customFormat="1" ht="15.6" x14ac:dyDescent="0.3">
      <c r="A63" s="105">
        <v>59</v>
      </c>
      <c r="B63" s="117" t="s">
        <v>839</v>
      </c>
      <c r="C63" s="116" t="s">
        <v>21</v>
      </c>
      <c r="D63" s="118">
        <v>0.14000000000000001</v>
      </c>
      <c r="E63" s="118"/>
    </row>
    <row r="64" spans="1:6" s="109" customFormat="1" ht="15.6" x14ac:dyDescent="0.3">
      <c r="A64" s="105">
        <v>60</v>
      </c>
      <c r="B64" s="124" t="s">
        <v>515</v>
      </c>
      <c r="C64" s="116" t="s">
        <v>21</v>
      </c>
      <c r="D64" s="118">
        <v>0.33</v>
      </c>
      <c r="E64" s="118"/>
    </row>
    <row r="65" spans="1:5" s="109" customFormat="1" ht="15.6" x14ac:dyDescent="0.3">
      <c r="A65" s="105">
        <v>61</v>
      </c>
      <c r="B65" s="124" t="s">
        <v>840</v>
      </c>
      <c r="C65" s="116" t="s">
        <v>21</v>
      </c>
      <c r="D65" s="118">
        <v>0.5</v>
      </c>
      <c r="E65" s="118"/>
    </row>
    <row r="66" spans="1:5" s="109" customFormat="1" ht="15.6" x14ac:dyDescent="0.3">
      <c r="A66" s="105">
        <v>62</v>
      </c>
      <c r="B66" s="117" t="s">
        <v>841</v>
      </c>
      <c r="C66" s="116" t="s">
        <v>28</v>
      </c>
      <c r="D66" s="118">
        <v>0.3</v>
      </c>
      <c r="E66" s="118"/>
    </row>
    <row r="67" spans="1:5" s="109" customFormat="1" ht="15.6" x14ac:dyDescent="0.3">
      <c r="A67" s="105">
        <v>63</v>
      </c>
      <c r="B67" s="117" t="s">
        <v>842</v>
      </c>
      <c r="C67" s="116" t="s">
        <v>28</v>
      </c>
      <c r="D67" s="118">
        <v>0.13</v>
      </c>
      <c r="E67" s="118"/>
    </row>
    <row r="68" spans="1:5" s="109" customFormat="1" ht="15.6" x14ac:dyDescent="0.3">
      <c r="A68" s="105">
        <v>64</v>
      </c>
      <c r="B68" s="117" t="s">
        <v>843</v>
      </c>
      <c r="C68" s="116" t="s">
        <v>28</v>
      </c>
      <c r="D68" s="118">
        <v>0.5</v>
      </c>
      <c r="E68" s="118"/>
    </row>
    <row r="69" spans="1:5" s="109" customFormat="1" ht="15.6" x14ac:dyDescent="0.3">
      <c r="A69" s="105">
        <v>65</v>
      </c>
      <c r="B69" s="117" t="s">
        <v>516</v>
      </c>
      <c r="C69" s="116" t="s">
        <v>28</v>
      </c>
      <c r="D69" s="125">
        <v>0.35</v>
      </c>
      <c r="E69" s="125"/>
    </row>
    <row r="70" spans="1:5" s="109" customFormat="1" ht="15.6" x14ac:dyDescent="0.3">
      <c r="A70" s="105">
        <v>66</v>
      </c>
      <c r="B70" s="117" t="s">
        <v>844</v>
      </c>
      <c r="C70" s="116" t="s">
        <v>26</v>
      </c>
      <c r="D70" s="118">
        <v>0.56000000000000005</v>
      </c>
      <c r="E70" s="118"/>
    </row>
    <row r="71" spans="1:5" s="109" customFormat="1" ht="15.6" x14ac:dyDescent="0.3">
      <c r="A71" s="105">
        <v>67</v>
      </c>
      <c r="B71" s="117" t="s">
        <v>845</v>
      </c>
      <c r="C71" s="116" t="s">
        <v>26</v>
      </c>
      <c r="D71" s="118">
        <v>0.2</v>
      </c>
      <c r="E71" s="118"/>
    </row>
    <row r="72" spans="1:5" s="109" customFormat="1" ht="15.6" x14ac:dyDescent="0.3">
      <c r="A72" s="105">
        <v>68</v>
      </c>
      <c r="B72" s="117" t="s">
        <v>846</v>
      </c>
      <c r="C72" s="116" t="s">
        <v>26</v>
      </c>
      <c r="D72" s="118">
        <v>1.21</v>
      </c>
      <c r="E72" s="118"/>
    </row>
    <row r="73" spans="1:5" s="109" customFormat="1" ht="15.6" x14ac:dyDescent="0.3">
      <c r="A73" s="105">
        <v>69</v>
      </c>
      <c r="B73" s="122" t="s">
        <v>847</v>
      </c>
      <c r="C73" s="116" t="s">
        <v>26</v>
      </c>
      <c r="D73" s="123">
        <v>0.6</v>
      </c>
      <c r="E73" s="123" t="s">
        <v>663</v>
      </c>
    </row>
    <row r="74" spans="1:5" ht="15.6" x14ac:dyDescent="0.3">
      <c r="A74" s="126"/>
      <c r="B74" s="126" t="s">
        <v>848</v>
      </c>
      <c r="C74" s="126"/>
      <c r="D74" s="127">
        <v>23.279999999999998</v>
      </c>
      <c r="E74" s="126"/>
    </row>
    <row r="431" spans="2:9" x14ac:dyDescent="0.25">
      <c r="B431" s="102" t="s">
        <v>851</v>
      </c>
      <c r="G431" s="102">
        <v>1</v>
      </c>
      <c r="I431" s="102" t="s">
        <v>121</v>
      </c>
    </row>
  </sheetData>
  <mergeCells count="1">
    <mergeCell ref="A2:E2"/>
  </mergeCells>
  <printOptions horizontalCentered="1"/>
  <pageMargins left="0.616141732" right="0.31496062992126" top="0.74803149606299202" bottom="0.55118110236220497" header="0.31496062992126" footer="0.31496062992126"/>
  <pageSetup paperSize="9" scale="90" orientation="portrait" r:id="rId1"/>
  <headerFooter>
    <oddFoote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B10 in</vt:lpstr>
      <vt:lpstr>PB02 HTHS</vt:lpstr>
      <vt:lpstr>'B10 in'!Print_Area</vt:lpstr>
      <vt:lpstr>'PB02 HTHS'!Print_Area</vt:lpstr>
      <vt:lpstr>'B10 in'!Print_Titles</vt:lpstr>
      <vt:lpstr>'PB02 HTHS'!Print_Titles</vt:lpstr>
    </vt:vector>
  </TitlesOfParts>
  <Company>PV</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Duc Quan</dc:creator>
  <cp:lastModifiedBy>Duc Quan</cp:lastModifiedBy>
  <cp:lastPrinted>2024-05-24T02:24:52Z</cp:lastPrinted>
  <dcterms:created xsi:type="dcterms:W3CDTF">2024-05-23T03:15:33Z</dcterms:created>
  <dcterms:modified xsi:type="dcterms:W3CDTF">2024-05-24T02:28:14Z</dcterms:modified>
</cp:coreProperties>
</file>