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am 2024\PHU YEN\1. SONG HINH\DC QHSDD 2030\Data\Bien ban\"/>
    </mc:Choice>
  </mc:AlternateContent>
  <bookViews>
    <workbookView xWindow="0" yWindow="0" windowWidth="23040" windowHeight="9072"/>
  </bookViews>
  <sheets>
    <sheet name="B10 in" sheetId="1" r:id="rId1"/>
    <sheet name="PB02 HTHS" sheetId="2" r:id="rId2"/>
  </sheets>
  <externalReferences>
    <externalReference r:id="rId3"/>
  </externalReferences>
  <definedNames>
    <definedName name="\T" localSheetId="1">#REF!</definedName>
    <definedName name="\T">#REF!</definedName>
    <definedName name="__CON1" localSheetId="1">#REF!</definedName>
    <definedName name="__CON1">#REF!</definedName>
    <definedName name="__CON2" localSheetId="1">#REF!</definedName>
    <definedName name="__CON2">#REF!</definedName>
    <definedName name="__NET2" localSheetId="1">#REF!</definedName>
    <definedName name="__NET2">#REF!</definedName>
    <definedName name="_05.6022" localSheetId="1">#REF!</definedName>
    <definedName name="_05.6022">#REF!</definedName>
    <definedName name="_1">#N/A</definedName>
    <definedName name="_1000A01">#N/A</definedName>
    <definedName name="_10THAØNH_TIEÀN" localSheetId="1">#REF!</definedName>
    <definedName name="_10THAØNH_TIEÀN">#REF!</definedName>
    <definedName name="_11TRÒ_GIAÙ" localSheetId="1">#REF!</definedName>
    <definedName name="_11TRÒ_GIAÙ">#REF!</definedName>
    <definedName name="_12TRÒ_GIAÙ__VAT" localSheetId="1">#REF!</definedName>
    <definedName name="_12TRÒ_GIAÙ__VAT">#REF!</definedName>
    <definedName name="_1BA2500" localSheetId="1">#REF!</definedName>
    <definedName name="_1BA2500">#REF!</definedName>
    <definedName name="_1BA3250" localSheetId="1">#REF!</definedName>
    <definedName name="_1BA3250">#REF!</definedName>
    <definedName name="_1BA400P" localSheetId="1">#REF!</definedName>
    <definedName name="_1BA400P">#REF!</definedName>
    <definedName name="_1CAP001" localSheetId="1">#REF!</definedName>
    <definedName name="_1CAP001">#REF!</definedName>
    <definedName name="_1DAU002" localSheetId="1">#REF!</definedName>
    <definedName name="_1DAU002">#REF!</definedName>
    <definedName name="_1DDAY03" localSheetId="1">#REF!</definedName>
    <definedName name="_1DDAY03">#REF!</definedName>
    <definedName name="_1DDTT01" localSheetId="1">#REF!</definedName>
    <definedName name="_1DDTT01">#REF!</definedName>
    <definedName name="_1FCO101" localSheetId="1">#REF!</definedName>
    <definedName name="_1FCO101">#REF!</definedName>
    <definedName name="_1GIA101" localSheetId="1">#REF!</definedName>
    <definedName name="_1GIA101">#REF!</definedName>
    <definedName name="_1LA1001" localSheetId="1">#REF!</definedName>
    <definedName name="_1LA1001">#REF!</definedName>
    <definedName name="_1MCCBO2" localSheetId="1">#REF!</definedName>
    <definedName name="_1MCCBO2">#REF!</definedName>
    <definedName name="_1PKCAP1" localSheetId="1">#REF!</definedName>
    <definedName name="_1PKCAP1">#REF!</definedName>
    <definedName name="_1PKTT01" localSheetId="1">#REF!</definedName>
    <definedName name="_1PKTT01">#REF!</definedName>
    <definedName name="_1TCD101" localSheetId="1">#REF!</definedName>
    <definedName name="_1TCD101">#REF!</definedName>
    <definedName name="_1TCD201" localSheetId="1">#REF!</definedName>
    <definedName name="_1TCD201">#REF!</definedName>
    <definedName name="_1TD2001" localSheetId="1">#REF!</definedName>
    <definedName name="_1TD2001">#REF!</definedName>
    <definedName name="_1TIHT01" localSheetId="1">#REF!</definedName>
    <definedName name="_1TIHT01">#REF!</definedName>
    <definedName name="_1TRU121" localSheetId="1">#REF!</definedName>
    <definedName name="_1TRU121">#REF!</definedName>
    <definedName name="_2">#N/A</definedName>
    <definedName name="_2BLA100" localSheetId="1">#REF!</definedName>
    <definedName name="_2BLA100">#REF!</definedName>
    <definedName name="_2DAL201" localSheetId="1">#REF!</definedName>
    <definedName name="_2DAL201">#REF!</definedName>
    <definedName name="_3BLXMD" localSheetId="1">#REF!</definedName>
    <definedName name="_3BLXMD">#REF!</definedName>
    <definedName name="_3MAÕ_HAØNG" localSheetId="1">#REF!</definedName>
    <definedName name="_3MAÕ_HAØNG">#REF!</definedName>
    <definedName name="_3TU0609" localSheetId="1">#REF!</definedName>
    <definedName name="_3TU0609">#REF!</definedName>
    <definedName name="_4CNT240" localSheetId="1">#REF!</definedName>
    <definedName name="_4CNT240">#REF!</definedName>
    <definedName name="_4CTL240" localSheetId="1">#REF!</definedName>
    <definedName name="_4CTL240">#REF!</definedName>
    <definedName name="_4FCO100" localSheetId="1">#REF!</definedName>
    <definedName name="_4FCO100">#REF!</definedName>
    <definedName name="_4HDCTT4" localSheetId="1">#REF!</definedName>
    <definedName name="_4HDCTT4">#REF!</definedName>
    <definedName name="_4HNCTT4" localSheetId="1">#REF!</definedName>
    <definedName name="_4HNCTT4">#REF!</definedName>
    <definedName name="_4LBCO01" localSheetId="1">#REF!</definedName>
    <definedName name="_4LBCO01">#REF!</definedName>
    <definedName name="_4MAÕ_SOÁ_THUEÁ" localSheetId="1">#REF!</definedName>
    <definedName name="_4MAÕ_SOÁ_THUEÁ">#REF!</definedName>
    <definedName name="_4OSLCTT" localSheetId="1">#REF!</definedName>
    <definedName name="_4OSLCTT">#REF!</definedName>
    <definedName name="_5ÑÔN_GIAÙ" localSheetId="1">#REF!</definedName>
    <definedName name="_5ÑÔN_GIAÙ">#REF!</definedName>
    <definedName name="_6SOÁ_CTÖØ" localSheetId="1">#REF!</definedName>
    <definedName name="_6SOÁ_CTÖØ">#REF!</definedName>
    <definedName name="_7SOÁ_LÖÔÏNG" localSheetId="1">#REF!</definedName>
    <definedName name="_7SOÁ_LÖÔÏNG">#REF!</definedName>
    <definedName name="_8TEÂN_HAØNG" localSheetId="1">#REF!</definedName>
    <definedName name="_8TEÂN_HAØNG">#REF!</definedName>
    <definedName name="_9TEÂN_KHAÙCH_HAØ" localSheetId="1">#REF!</definedName>
    <definedName name="_9TEÂN_KHAÙCH_HAØ">#REF!</definedName>
    <definedName name="_atn1" localSheetId="1">#REF!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boi1" localSheetId="1">#REF!</definedName>
    <definedName name="_boi1">#REF!</definedName>
    <definedName name="_boi2" localSheetId="1">#REF!</definedName>
    <definedName name="_boi2">#REF!</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 localSheetId="1">#REF!</definedName>
    <definedName name="_cao4">#REF!</definedName>
    <definedName name="_cao5" localSheetId="1">#REF!</definedName>
    <definedName name="_cao5">#REF!</definedName>
    <definedName name="_cao6" localSheetId="1">#REF!</definedName>
    <definedName name="_cao6">#REF!</definedName>
    <definedName name="_CON1" localSheetId="1">#REF!</definedName>
    <definedName name="_CON1">#REF!</definedName>
    <definedName name="_CON2" localSheetId="1">#REF!</definedName>
    <definedName name="_CON2">#REF!</definedName>
    <definedName name="_cpd1" localSheetId="1">#REF!</definedName>
    <definedName name="_cpd1">#REF!</definedName>
    <definedName name="_cpd2" localSheetId="1">#REF!</definedName>
    <definedName name="_cpd2">#REF!</definedName>
    <definedName name="_dai1" localSheetId="1">#REF!</definedName>
    <definedName name="_dai1">#REF!</definedName>
    <definedName name="_dai2" localSheetId="1">#REF!</definedName>
    <definedName name="_dai2">#REF!</definedName>
    <definedName name="_dai3" localSheetId="1">#REF!</definedName>
    <definedName name="_dai3">#REF!</definedName>
    <definedName name="_dai4" localSheetId="1">#REF!</definedName>
    <definedName name="_dai4">#REF!</definedName>
    <definedName name="_dai5" localSheetId="1">#REF!</definedName>
    <definedName name="_dai5">#REF!</definedName>
    <definedName name="_dai6" localSheetId="1">#REF!</definedName>
    <definedName name="_dai6">#REF!</definedName>
    <definedName name="_dan1" localSheetId="1">#REF!</definedName>
    <definedName name="_dan1">#REF!</definedName>
    <definedName name="_dan2" localSheetId="1">#REF!</definedName>
    <definedName name="_dan2">#REF!</definedName>
    <definedName name="_ddn400" localSheetId="1">#REF!</definedName>
    <definedName name="_ddn400">#REF!</definedName>
    <definedName name="_ddn600" localSheetId="1">#REF!</definedName>
    <definedName name="_ddn600">#REF!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E99999" localSheetId="1">#REF!</definedName>
    <definedName name="_E99999">#REF!</definedName>
    <definedName name="_Fill" localSheetId="1" hidden="1">#REF!</definedName>
    <definedName name="_Fill" hidden="1">#REF!</definedName>
    <definedName name="_xlnm._FilterDatabase" localSheetId="0" hidden="1">'B10 in'!$A$4:$Q$591</definedName>
    <definedName name="_Key1" localSheetId="1" hidden="1">#REF!</definedName>
    <definedName name="_Key1" hidden="1">#REF!</definedName>
    <definedName name="_Key2" localSheetId="1" hidden="1">#REF!</definedName>
    <definedName name="_Key2" hidden="1">#REF!</definedName>
    <definedName name="_lap1" localSheetId="1">#REF!</definedName>
    <definedName name="_lap1">#REF!</definedName>
    <definedName name="_lap2" localSheetId="1">#REF!</definedName>
    <definedName name="_lap2">#REF!</definedName>
    <definedName name="_MAC12" localSheetId="1">#REF!</definedName>
    <definedName name="_MAC12">#REF!</definedName>
    <definedName name="_MAC46" localSheetId="1">#REF!</definedName>
    <definedName name="_MAC46">#REF!</definedName>
    <definedName name="_nc151" localSheetId="1">#REF!</definedName>
    <definedName name="_nc151">#REF!</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ET2" localSheetId="1">#REF!</definedName>
    <definedName name="_NET2">#REF!</definedName>
    <definedName name="_nin190" localSheetId="1">#REF!</definedName>
    <definedName name="_nin190">#REF!</definedName>
    <definedName name="_Order1" hidden="1">255</definedName>
    <definedName name="_Order2" hidden="1">255</definedName>
    <definedName name="_phi10" localSheetId="1">#REF!</definedName>
    <definedName name="_phi10">#REF!</definedName>
    <definedName name="_phi12" localSheetId="1">#REF!</definedName>
    <definedName name="_phi12">#REF!</definedName>
    <definedName name="_phi14" localSheetId="1">#REF!</definedName>
    <definedName name="_phi14">#REF!</definedName>
    <definedName name="_phi16" localSheetId="1">#REF!</definedName>
    <definedName name="_phi16">#REF!</definedName>
    <definedName name="_phi18" localSheetId="1">#REF!</definedName>
    <definedName name="_phi18">#REF!</definedName>
    <definedName name="_phi20" localSheetId="1">#REF!</definedName>
    <definedName name="_phi20">#REF!</definedName>
    <definedName name="_phi22" localSheetId="1">#REF!</definedName>
    <definedName name="_phi22">#REF!</definedName>
    <definedName name="_phi25" localSheetId="1">#REF!</definedName>
    <definedName name="_phi25">#REF!</definedName>
    <definedName name="_phi28" localSheetId="1">#REF!</definedName>
    <definedName name="_phi28">#REF!</definedName>
    <definedName name="_phi6" localSheetId="1">#REF!</definedName>
    <definedName name="_phi6">#REF!</definedName>
    <definedName name="_phi8" localSheetId="1">#REF!</definedName>
    <definedName name="_phi8">#REF!</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lg1" localSheetId="1">#REF!</definedName>
    <definedName name="_slg1">#REF!</definedName>
    <definedName name="_slg2" localSheetId="1">#REF!</definedName>
    <definedName name="_slg2">#REF!</definedName>
    <definedName name="_slg3" localSheetId="1">#REF!</definedName>
    <definedName name="_slg3">#REF!</definedName>
    <definedName name="_slg4" localSheetId="1">#REF!</definedName>
    <definedName name="_slg4">#REF!</definedName>
    <definedName name="_slg5" localSheetId="1">#REF!</definedName>
    <definedName name="_slg5">#REF!</definedName>
    <definedName name="_slg6" localSheetId="1">#REF!</definedName>
    <definedName name="_slg6">#REF!</definedName>
    <definedName name="_SN3" localSheetId="1">#REF!</definedName>
    <definedName name="_SN3">#REF!</definedName>
    <definedName name="_Sort" localSheetId="1" hidden="1">#REF!</definedName>
    <definedName name="_Sort" hidden="1">#REF!</definedName>
    <definedName name="_TB1" localSheetId="1">#REF!</definedName>
    <definedName name="_TB1">#REF!</definedName>
    <definedName name="_tct5" localSheetId="1">#REF!</definedName>
    <definedName name="_tct5">#REF!</definedName>
    <definedName name="_tg427" localSheetId="1">#REF!</definedName>
    <definedName name="_tg427">#REF!</definedName>
    <definedName name="_TH20" localSheetId="1">#REF!</definedName>
    <definedName name="_TH20">#REF!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VL100" localSheetId="1">#REF!</definedName>
    <definedName name="_VL100">#REF!</definedName>
    <definedName name="_VL200" localSheetId="1">#REF!</definedName>
    <definedName name="_VL200">#REF!</definedName>
    <definedName name="_VL250" localSheetId="1">#REF!</definedName>
    <definedName name="_VL250">#REF!</definedName>
    <definedName name="A." localSheetId="1">#REF!</definedName>
    <definedName name="A.">#REF!</definedName>
    <definedName name="a_" localSheetId="1">#REF!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#REF!</definedName>
    <definedName name="A120_">#REF!</definedName>
    <definedName name="a277Print_Titles" localSheetId="1">#REF!</definedName>
    <definedName name="a277Print_Titles">#REF!</definedName>
    <definedName name="A35_" localSheetId="1">#REF!</definedName>
    <definedName name="A35_">#REF!</definedName>
    <definedName name="A50_" localSheetId="1">#REF!</definedName>
    <definedName name="A50_">#REF!</definedName>
    <definedName name="A70_" localSheetId="1">#REF!</definedName>
    <definedName name="A70_">#REF!</definedName>
    <definedName name="A95_" localSheetId="1">#REF!</definedName>
    <definedName name="A95_">#REF!</definedName>
    <definedName name="AA" localSheetId="1">#REF!</definedName>
    <definedName name="AA">#REF!</definedName>
    <definedName name="Ab" localSheetId="1">#REF!</definedName>
    <definedName name="Ab">#REF!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ád" localSheetId="1" hidden="1">{"Offgrid",#N/A,FALSE,"OFFGRID";"Region",#N/A,FALSE,"REGION";"Offgrid -2",#N/A,FALSE,"OFFGRID";"WTP",#N/A,FALSE,"WTP";"WTP -2",#N/A,FALSE,"WTP";"Project",#N/A,FALSE,"PROJECT";"Summary -2",#N/A,FALSE,"SUMMARY"}</definedName>
    <definedName name="ád" hidden="1">{"Offgrid",#N/A,FALSE,"OFFGRID";"Region",#N/A,FALSE,"REGION";"Offgrid -2",#N/A,FALSE,"OFFGRID";"WTP",#N/A,FALSE,"WTP";"WTP -2",#N/A,FALSE,"WTP";"Project",#N/A,FALSE,"PROJECT";"Summary -2",#N/A,FALSE,"SUMMARY"}</definedName>
    <definedName name="ADAY" localSheetId="1">#REF!</definedName>
    <definedName name="ADAY">#REF!</definedName>
    <definedName name="Address" localSheetId="1">#REF!</definedName>
    <definedName name="Address">#REF!</definedName>
    <definedName name="àdsầ" localSheetId="1" hidden="1">{#N/A,#N/A,FALSE,"Chi tiÆt"}</definedName>
    <definedName name="àdsầ" hidden="1">{#N/A,#N/A,FALSE,"Chi tiÆt"}</definedName>
    <definedName name="Ag_" localSheetId="1">#REF!</definedName>
    <definedName name="Ag_">#REF!</definedName>
    <definedName name="All_Item" localSheetId="1">#REF!</definedName>
    <definedName name="All_Item">#REF!</definedName>
    <definedName name="ALPIN">#N/A</definedName>
    <definedName name="ALPJYOU">#N/A</definedName>
    <definedName name="ALPTOI">#N/A</definedName>
    <definedName name="Angola_Against" localSheetId="1">#REF!,#REF!,#REF!</definedName>
    <definedName name="Angola_Against">#REF!,#REF!,#REF!</definedName>
    <definedName name="Angola_Played" localSheetId="1">#REF!,#REF!,#REF!</definedName>
    <definedName name="Angola_Played">#REF!,#REF!,#REF!</definedName>
    <definedName name="anpha" localSheetId="1">#REF!</definedName>
    <definedName name="anpha">#REF!</definedName>
    <definedName name="anscount" hidden="1">4</definedName>
    <definedName name="Aq" localSheetId="1">#REF!</definedName>
    <definedName name="Aq">#REF!</definedName>
    <definedName name="Argentina_Against" localSheetId="1">#REF!,#REF!,#REF!</definedName>
    <definedName name="Argentina_Against">#REF!,#REF!,#REF!</definedName>
    <definedName name="Argentina_Played" localSheetId="1">#REF!,#REF!,#REF!</definedName>
    <definedName name="Argentina_Played">#REF!,#REF!,#REF!</definedName>
    <definedName name="As_" localSheetId="1">#REF!</definedName>
    <definedName name="As_">#REF!</definedName>
    <definedName name="ATRAM" localSheetId="1">#REF!</definedName>
    <definedName name="ATRAM">#REF!</definedName>
    <definedName name="Australia_Against" localSheetId="1">#REF!,#REF!,#REF!</definedName>
    <definedName name="Australia_Against">#REF!,#REF!,#REF!</definedName>
    <definedName name="Australia_Played" localSheetId="1">#REF!,#REF!,#REF!</definedName>
    <definedName name="Australia_Played">#REF!,#REF!,#REF!</definedName>
    <definedName name="b_240" localSheetId="1">#REF!</definedName>
    <definedName name="b_240">#REF!</definedName>
    <definedName name="b_280" localSheetId="1">#REF!</definedName>
    <definedName name="b_280">#REF!</definedName>
    <definedName name="b_320" localSheetId="1">#REF!</definedName>
    <definedName name="b_320">#REF!</definedName>
    <definedName name="B_tinh" localSheetId="1">#REF!</definedName>
    <definedName name="B_tinh">#REF!</definedName>
    <definedName name="ban" localSheetId="1">#REF!</definedName>
    <definedName name="ban">#REF!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1" localSheetId="1">#REF!</definedName>
    <definedName name="bang1">#REF!</definedName>
    <definedName name="bang2" localSheetId="1">#REF!</definedName>
    <definedName name="bang2">#REF!</definedName>
    <definedName name="bang3" localSheetId="1">#REF!</definedName>
    <definedName name="bang3">#REF!</definedName>
    <definedName name="bang4" localSheetId="1">#REF!</definedName>
    <definedName name="bang4">#REF!</definedName>
    <definedName name="bang5" localSheetId="1">#REF!</definedName>
    <definedName name="bang5">#REF!</definedName>
    <definedName name="bang6" localSheetId="1">#REF!</definedName>
    <definedName name="bang6">#REF!</definedName>
    <definedName name="bangchu" localSheetId="1">#REF!</definedName>
    <definedName name="bangchu">#REF!</definedName>
    <definedName name="bangtinh" localSheetId="1">#REF!</definedName>
    <definedName name="bangtinh">#REF!</definedName>
    <definedName name="BarData" localSheetId="1">#REF!</definedName>
    <definedName name="BarData">#REF!</definedName>
    <definedName name="BB" localSheetId="1">#REF!</definedName>
    <definedName name="BB">#REF!</definedName>
    <definedName name="BDAY" localSheetId="1">#REF!</definedName>
    <definedName name="BDAY">#REF!</definedName>
    <definedName name="bengam" localSheetId="1">#REF!</definedName>
    <definedName name="bengam">#REF!</definedName>
    <definedName name="benuoc" localSheetId="1">#REF!</definedName>
    <definedName name="benuoc">#REF!</definedName>
    <definedName name="beta" localSheetId="1">#REF!</definedName>
    <definedName name="beta">#REF!</definedName>
    <definedName name="Bezugsfeld" localSheetId="1">#REF!</definedName>
    <definedName name="Bezugsfeld">#REF!</definedName>
    <definedName name="Bgiang" localSheetId="1" hidden="1">{"'Sheet1'!$L$16"}</definedName>
    <definedName name="Bgiang" hidden="1">{"'Sheet1'!$L$16"}</definedName>
    <definedName name="blang" localSheetId="1">#REF!</definedName>
    <definedName name="blang">#REF!</definedName>
    <definedName name="blkh" localSheetId="1">#REF!</definedName>
    <definedName name="blkh">#REF!</definedName>
    <definedName name="blkh1" localSheetId="1">#REF!</definedName>
    <definedName name="blkh1">#REF!</definedName>
    <definedName name="BLOCK1" localSheetId="1">#REF!</definedName>
    <definedName name="BLOCK1">#REF!</definedName>
    <definedName name="BLOCK2" localSheetId="1">#REF!</definedName>
    <definedName name="BLOCK2">#REF!</definedName>
    <definedName name="BLOCK3" localSheetId="1">#REF!</definedName>
    <definedName name="BLOCK3">#REF!</definedName>
    <definedName name="blong" localSheetId="1">#REF!</definedName>
    <definedName name="blong">#REF!</definedName>
    <definedName name="BOQ" localSheetId="1">#REF!</definedName>
    <definedName name="BOQ">#REF!</definedName>
    <definedName name="Brazil_Against" localSheetId="1">#REF!,#REF!,#REF!</definedName>
    <definedName name="Brazil_Against">#REF!,#REF!,#REF!</definedName>
    <definedName name="Brazil_Played" localSheetId="1">#REF!,#REF!,#REF!</definedName>
    <definedName name="Brazil_Played">#REF!,#REF!,#REF!</definedName>
    <definedName name="bson" localSheetId="1">#REF!</definedName>
    <definedName name="bson">#REF!</definedName>
    <definedName name="btham" localSheetId="1">#REF!</definedName>
    <definedName name="btham">#REF!</definedName>
    <definedName name="BTRAM" localSheetId="1">#REF!</definedName>
    <definedName name="BTRAM">#REF!</definedName>
    <definedName name="BVCISUMMARY" localSheetId="1">#REF!</definedName>
    <definedName name="BVCISUMMARY">#REF!</definedName>
    <definedName name="c_" localSheetId="1">#REF!</definedName>
    <definedName name="c_">#REF!</definedName>
    <definedName name="C2.7" localSheetId="1">#REF!</definedName>
    <definedName name="C2.7">#REF!</definedName>
    <definedName name="C3.0" localSheetId="1">#REF!</definedName>
    <definedName name="C3.0">#REF!</definedName>
    <definedName name="C3.5" localSheetId="1">#REF!</definedName>
    <definedName name="C3.5">#REF!</definedName>
    <definedName name="C3.7" localSheetId="1">#REF!</definedName>
    <definedName name="C3.7">#REF!</definedName>
    <definedName name="C4.0" localSheetId="1">#REF!</definedName>
    <definedName name="C4.0">#REF!</definedName>
    <definedName name="cao" localSheetId="1">#REF!</definedName>
    <definedName name="cao">#REF!</definedName>
    <definedName name="cap" localSheetId="1">#REF!</definedName>
    <definedName name="cap">#REF!</definedName>
    <definedName name="cap0.7" localSheetId="1">#REF!</definedName>
    <definedName name="cap0.7">#REF!</definedName>
    <definedName name="Cat" localSheetId="1">#REF!</definedName>
    <definedName name="Cat">#REF!</definedName>
    <definedName name="Category_All" localSheetId="1">#REF!</definedName>
    <definedName name="Category_All">#REF!</definedName>
    <definedName name="CATIN">#N/A</definedName>
    <definedName name="CATJYOU">#N/A</definedName>
    <definedName name="CATREC">#N/A</definedName>
    <definedName name="CATSYU">#N/A</definedName>
    <definedName name="Cb" localSheetId="1">#REF!</definedName>
    <definedName name="Cb">#REF!</definedName>
    <definedName name="cc" localSheetId="1">#REF!</definedName>
    <definedName name="cc">#REF!</definedName>
    <definedName name="CCS" localSheetId="1">#REF!</definedName>
    <definedName name="CCS">#REF!</definedName>
    <definedName name="cd" localSheetId="1">#REF!</definedName>
    <definedName name="cd">#REF!</definedName>
    <definedName name="CDAY" localSheetId="1">#REF!</definedName>
    <definedName name="CDAY">#REF!</definedName>
    <definedName name="CDD" localSheetId="1">#REF!</definedName>
    <definedName name="CDD">#REF!</definedName>
    <definedName name="CDDD" localSheetId="1">#REF!</definedName>
    <definedName name="CDDD">#REF!</definedName>
    <definedName name="CDDD1P" localSheetId="1">#REF!</definedName>
    <definedName name="CDDD1P">#REF!</definedName>
    <definedName name="CDDD1PHA" localSheetId="1">#REF!</definedName>
    <definedName name="CDDD1PHA">#REF!</definedName>
    <definedName name="CDDD3PHA" localSheetId="1">#REF!</definedName>
    <definedName name="CDDD3PHA">#REF!</definedName>
    <definedName name="cdn" localSheetId="1">#REF!</definedName>
    <definedName name="cdn">#REF!</definedName>
    <definedName name="Cdnum" localSheetId="1">#REF!</definedName>
    <definedName name="Cdnum">#REF!</definedName>
    <definedName name="cfk" localSheetId="1">#REF!</definedName>
    <definedName name="cfk">#REF!</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hi_tieát_phi" localSheetId="1">#REF!</definedName>
    <definedName name="Chi_tieát_phi">#REF!</definedName>
    <definedName name="City" localSheetId="1">#REF!</definedName>
    <definedName name="City">#REF!</definedName>
    <definedName name="CK" localSheetId="1">#REF!</definedName>
    <definedName name="CK">#REF!</definedName>
    <definedName name="CL" localSheetId="1">#REF!</definedName>
    <definedName name="CL">#REF!</definedName>
    <definedName name="CLVC3">0.1</definedName>
    <definedName name="CLVC35" localSheetId="1">#REF!</definedName>
    <definedName name="CLVC35">#REF!</definedName>
    <definedName name="CLVCTB" localSheetId="1">#REF!</definedName>
    <definedName name="CLVCTB">#REF!</definedName>
    <definedName name="Co" localSheetId="1">#REF!</definedName>
    <definedName name="Co">#REF!</definedName>
    <definedName name="coc" localSheetId="1">#REF!</definedName>
    <definedName name="coc">#REF!</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ODC" localSheetId="1">#REF!</definedName>
    <definedName name="CODC">#REF!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mong" localSheetId="1">#REF!</definedName>
    <definedName name="comong">#REF!</definedName>
    <definedName name="Company" localSheetId="1">#REF!</definedName>
    <definedName name="Company">#REF!</definedName>
    <definedName name="CON_EQP_COS" localSheetId="1">#REF!</definedName>
    <definedName name="CON_EQP_COS">#REF!</definedName>
    <definedName name="CON_EQP_COST" localSheetId="1">#REF!</definedName>
    <definedName name="CON_EQP_COST">#REF!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gbengam" localSheetId="1">#REF!</definedName>
    <definedName name="congbengam">#REF!</definedName>
    <definedName name="congbenuoc" localSheetId="1">#REF!</definedName>
    <definedName name="congbenuoc">#REF!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ST_EQ" localSheetId="1">#REF!</definedName>
    <definedName name="CONST_EQ">#REF!</definedName>
    <definedName name="Costa_Against" localSheetId="1">#REF!,#REF!,#REF!</definedName>
    <definedName name="Costa_Against">#REF!,#REF!,#REF!</definedName>
    <definedName name="Costa_Played" localSheetId="1">#REF!,#REF!,#REF!</definedName>
    <definedName name="Costa_Played">#REF!,#REF!,#REF!</definedName>
    <definedName name="cottron" localSheetId="1">#REF!</definedName>
    <definedName name="cottron">#REF!</definedName>
    <definedName name="cotvuong" localSheetId="1">#REF!</definedName>
    <definedName name="cotvuong">#REF!</definedName>
    <definedName name="Coù__4" localSheetId="1">#REF!</definedName>
    <definedName name="Coù__4">#REF!</definedName>
    <definedName name="Country" localSheetId="1">#REF!</definedName>
    <definedName name="Country">#REF!</definedName>
    <definedName name="COVER" localSheetId="1">#REF!</definedName>
    <definedName name="COVER">#REF!</definedName>
    <definedName name="cpdd1" localSheetId="1">#REF!</definedName>
    <definedName name="cpdd1">#REF!</definedName>
    <definedName name="CPKDP" localSheetId="1">#REF!</definedName>
    <definedName name="CPKDP">#REF!</definedName>
    <definedName name="CPKTW" localSheetId="1">#REF!</definedName>
    <definedName name="CPKTW">#REF!</definedName>
    <definedName name="cptkdp" localSheetId="1">#REF!</definedName>
    <definedName name="cptkdp">#REF!</definedName>
    <definedName name="CPVC100" localSheetId="1">#REF!</definedName>
    <definedName name="CPVC100">#REF!</definedName>
    <definedName name="CPVC35" localSheetId="1">#REF!</definedName>
    <definedName name="CPVC35">#REF!</definedName>
    <definedName name="CPVCDN" localSheetId="1">#REF!</definedName>
    <definedName name="CPVCDN">#REF!</definedName>
    <definedName name="CRD" localSheetId="1">#REF!</definedName>
    <definedName name="CRD">#REF!</definedName>
    <definedName name="CRITINST" localSheetId="1">#REF!</definedName>
    <definedName name="CRITINST">#REF!</definedName>
    <definedName name="CRITPURC" localSheetId="1">#REF!</definedName>
    <definedName name="CRITPURC">#REF!</definedName>
    <definedName name="Croatia_Against" localSheetId="1">#REF!,#REF!,#REF!</definedName>
    <definedName name="Croatia_Against">#REF!,#REF!,#REF!</definedName>
    <definedName name="Croatia_Played" localSheetId="1">#REF!,#REF!,#REF!</definedName>
    <definedName name="Croatia_Played">#REF!,#REF!,#REF!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ht3p" localSheetId="1">#REF!</definedName>
    <definedName name="csht3p">#REF!</definedName>
    <definedName name="ctdn9697" localSheetId="1">#REF!</definedName>
    <definedName name="ctdn9697">#REF!</definedName>
    <definedName name="ctiep" localSheetId="1">#REF!</definedName>
    <definedName name="ctiep">#REF!</definedName>
    <definedName name="ctmai" localSheetId="1">#REF!</definedName>
    <definedName name="ctmai">#REF!</definedName>
    <definedName name="ctong" localSheetId="1">#REF!</definedName>
    <definedName name="ctong">#REF!</definedName>
    <definedName name="CTRAM" localSheetId="1">#REF!</definedName>
    <definedName name="CTRAM">#REF!</definedName>
    <definedName name="ctre" localSheetId="1">#REF!</definedName>
    <definedName name="ctre">#REF!</definedName>
    <definedName name="cu" localSheetId="1">#REF!</definedName>
    <definedName name="cu">#REF!</definedName>
    <definedName name="CU_LY" localSheetId="1">#REF!</definedName>
    <definedName name="CU_LY">#REF!</definedName>
    <definedName name="cui" localSheetId="1">#REF!</definedName>
    <definedName name="cui">#REF!</definedName>
    <definedName name="cuoc_vc" localSheetId="1">#REF!</definedName>
    <definedName name="cuoc_vc">#REF!</definedName>
    <definedName name="CURRENCY" localSheetId="1">#REF!</definedName>
    <definedName name="CURRENCY">#REF!</definedName>
    <definedName name="CX" localSheetId="1">#REF!</definedName>
    <definedName name="CX">#REF!</definedName>
    <definedName name="Czech_Against" localSheetId="1">#REF!,#REF!,#REF!</definedName>
    <definedName name="Czech_Against">#REF!,#REF!,#REF!</definedName>
    <definedName name="Czech_Played" localSheetId="1">#REF!,#REF!,#REF!</definedName>
    <definedName name="Czech_Played">#REF!,#REF!,#REF!</definedName>
    <definedName name="d" localSheetId="1">#REF!</definedName>
    <definedName name="d">#REF!</definedName>
    <definedName name="d_" localSheetId="1">#REF!</definedName>
    <definedName name="d_">#REF!</definedName>
    <definedName name="D_7101A_B" localSheetId="1">#REF!</definedName>
    <definedName name="D_7101A_B">#REF!</definedName>
    <definedName name="d1_" localSheetId="1">#REF!</definedName>
    <definedName name="d1_">#REF!</definedName>
    <definedName name="d2_" localSheetId="1">#REF!</definedName>
    <definedName name="d2_">#REF!</definedName>
    <definedName name="d3_" localSheetId="1">#REF!</definedName>
    <definedName name="d3_">#REF!</definedName>
    <definedName name="dam" localSheetId="1">#REF!</definedName>
    <definedName name="dam">#REF!</definedName>
    <definedName name="danducsan" localSheetId="1">#REF!</definedName>
    <definedName name="danducsan">#REF!</definedName>
    <definedName name="Data" localSheetId="1">#REF!</definedName>
    <definedName name="Data">#REF!</definedName>
    <definedName name="DATA_DATA2_List" localSheetId="1">#REF!</definedName>
    <definedName name="DATA_DATA2_List">#REF!</definedName>
    <definedName name="Data11" localSheetId="1">#REF!</definedName>
    <definedName name="Data11">#REF!</definedName>
    <definedName name="data2" localSheetId="1">#REF!</definedName>
    <definedName name="data2">#REF!</definedName>
    <definedName name="Data41" localSheetId="1">#REF!</definedName>
    <definedName name="Data41">#REF!</definedName>
    <definedName name="_xlnm.Database" localSheetId="1">#REF!</definedName>
    <definedName name="_xlnm.Database">#REF!</definedName>
    <definedName name="datak" localSheetId="1">#REF!</definedName>
    <definedName name="datak">#REF!</definedName>
    <definedName name="datal" localSheetId="1">#REF!</definedName>
    <definedName name="datal">#REF!</definedName>
    <definedName name="DATATKDT" localSheetId="1">#REF!</definedName>
    <definedName name="DATATKDT">#REF!</definedName>
    <definedName name="dche" localSheetId="1">#REF!</definedName>
    <definedName name="dche">#REF!</definedName>
    <definedName name="DD" localSheetId="1">#REF!</definedName>
    <definedName name="DD">#REF!</definedName>
    <definedName name="dd4x6" localSheetId="1">#REF!</definedName>
    <definedName name="dd4x6">#REF!</definedName>
    <definedName name="DDAY" localSheetId="1">#REF!</definedName>
    <definedName name="DDAY">#REF!</definedName>
    <definedName name="dden" localSheetId="1">#REF!</definedName>
    <definedName name="dden">#REF!</definedName>
    <definedName name="ddia" localSheetId="1">#REF!</definedName>
    <definedName name="ddia">#REF!</definedName>
    <definedName name="den_bu" localSheetId="1">#REF!</definedName>
    <definedName name="den_bu">#REF!</definedName>
    <definedName name="Det32x3" localSheetId="1">#REF!</definedName>
    <definedName name="Det32x3">#REF!</definedName>
    <definedName name="Det35x3" localSheetId="1">#REF!</definedName>
    <definedName name="Det35x3">#REF!</definedName>
    <definedName name="Det40x4" localSheetId="1">#REF!</definedName>
    <definedName name="Det40x4">#REF!</definedName>
    <definedName name="Det50x5" localSheetId="1">#REF!</definedName>
    <definedName name="Det50x5">#REF!</definedName>
    <definedName name="Det63x6" localSheetId="1">#REF!</definedName>
    <definedName name="Det63x6">#REF!</definedName>
    <definedName name="Det75x6" localSheetId="1">#REF!</definedName>
    <definedName name="Det75x6">#REF!</definedName>
    <definedName name="dg" localSheetId="1" hidden="1">{"'Sheet1'!$L$16"}</definedName>
    <definedName name="dg" hidden="1">{"'Sheet1'!$L$16"}</definedName>
    <definedName name="DGCTI592" localSheetId="1">#REF!</definedName>
    <definedName name="DGCTI592">#REF!</definedName>
    <definedName name="DGNC" localSheetId="1">#REF!</definedName>
    <definedName name="DGNC">#REF!</definedName>
    <definedName name="DGTV" localSheetId="1">#REF!</definedName>
    <definedName name="DGTV">#REF!</definedName>
    <definedName name="dgvl" localSheetId="1">#REF!</definedName>
    <definedName name="dgvl">#REF!</definedName>
    <definedName name="DGVT" localSheetId="1">#REF!</definedName>
    <definedName name="DGVT">#REF!</definedName>
    <definedName name="dh" localSheetId="1">#REF!</definedName>
    <definedName name="dh">#REF!</definedName>
    <definedName name="DH_TD" localSheetId="1" hidden="1">{"'Sheet1'!$L$16"}</definedName>
    <definedName name="DH_TD" hidden="1">{"'Sheet1'!$L$16"}</definedName>
    <definedName name="dien" localSheetId="1">#REF!</definedName>
    <definedName name="dien">#REF!</definedName>
    <definedName name="dientichck" localSheetId="1">#REF!</definedName>
    <definedName name="dientichck">#REF!</definedName>
    <definedName name="DKTHUE01" localSheetId="1">#REF!</definedName>
    <definedName name="DKTHUE01">#REF!</definedName>
    <definedName name="DKTHUE01B" localSheetId="1">#REF!</definedName>
    <definedName name="DKTHUE01B">#REF!</definedName>
    <definedName name="DKTHUE02" localSheetId="1">#REF!</definedName>
    <definedName name="DKTHUE02">#REF!</definedName>
    <definedName name="DKTHUE03" localSheetId="1">#REF!</definedName>
    <definedName name="DKTHUE03">#REF!</definedName>
    <definedName name="DKTHUE04" localSheetId="1">#REF!</definedName>
    <definedName name="DKTHUE04">#REF!</definedName>
    <definedName name="DKTHUE05" localSheetId="1">#REF!</definedName>
    <definedName name="DKTHUE05">#REF!</definedName>
    <definedName name="DKTHUE06" localSheetId="1">#REF!</definedName>
    <definedName name="DKTHUE06">#REF!</definedName>
    <definedName name="DKTHUE07" localSheetId="1">#REF!</definedName>
    <definedName name="DKTHUE07">#REF!</definedName>
    <definedName name="DKTHUE08" localSheetId="1">#REF!</definedName>
    <definedName name="DKTHUE08">#REF!</definedName>
    <definedName name="DKTHUE091" localSheetId="1">#REF!</definedName>
    <definedName name="DKTHUE091">#REF!</definedName>
    <definedName name="DKTHUE092" localSheetId="1">#REF!</definedName>
    <definedName name="DKTHUE092">#REF!</definedName>
    <definedName name="DKTHUE093" localSheetId="1">#REF!</definedName>
    <definedName name="DKTHUE093">#REF!</definedName>
    <definedName name="DKTHUE10" localSheetId="1">#REF!</definedName>
    <definedName name="DKTHUE10">#REF!</definedName>
    <definedName name="DKTHUE11" localSheetId="1">#REF!</definedName>
    <definedName name="DKTHUE11">#REF!</definedName>
    <definedName name="DKTHUE12" localSheetId="1">#REF!</definedName>
    <definedName name="DKTHUE12">#REF!</definedName>
    <definedName name="DKTHUE13" localSheetId="1">#REF!</definedName>
    <definedName name="DKTHUE13">#REF!</definedName>
    <definedName name="DKTHUE14" localSheetId="1">#REF!</definedName>
    <definedName name="DKTHUE14">#REF!</definedName>
    <definedName name="DLCC" localSheetId="1">#REF!</definedName>
    <definedName name="DLCC">#REF!</definedName>
    <definedName name="dmat" localSheetId="1">#REF!</definedName>
    <definedName name="dmat">#REF!</definedName>
    <definedName name="dmdv" localSheetId="1">#REF!</definedName>
    <definedName name="dmdv">#REF!</definedName>
    <definedName name="DMHH" localSheetId="1">#REF!</definedName>
    <definedName name="DMHH">#REF!</definedName>
    <definedName name="dmoi" localSheetId="1">#REF!</definedName>
    <definedName name="dmoi">#REF!</definedName>
    <definedName name="DÑt45x4" localSheetId="1">#REF!</definedName>
    <definedName name="DÑt45x4">#REF!</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bt" localSheetId="1">#REF!</definedName>
    <definedName name="dobt">#REF!</definedName>
    <definedName name="Doc" localSheetId="1">#REF!</definedName>
    <definedName name="Doc">#REF!</definedName>
    <definedName name="Document_array" localSheetId="1">{"Thuxm2.xls","Sheet1"}</definedName>
    <definedName name="Document_array">{"Thuxm2.xls","Sheet1"}</definedName>
    <definedName name="Doku" localSheetId="1">#REF!</definedName>
    <definedName name="Doku">#REF!</definedName>
    <definedName name="Drawpoints">1</definedName>
    <definedName name="ds" localSheetId="1">#REF!</definedName>
    <definedName name="ds">#REF!</definedName>
    <definedName name="DS1p1vc" localSheetId="1">#REF!</definedName>
    <definedName name="DS1p1vc">#REF!</definedName>
    <definedName name="ds1pnc" localSheetId="1">#REF!</definedName>
    <definedName name="ds1pnc">#REF!</definedName>
    <definedName name="ds1pvl" localSheetId="1">#REF!</definedName>
    <definedName name="ds1pvl">#REF!</definedName>
    <definedName name="ds3pctnc" localSheetId="1">#REF!</definedName>
    <definedName name="ds3pctnc">#REF!</definedName>
    <definedName name="ds3pctvc" localSheetId="1">#REF!</definedName>
    <definedName name="ds3pctvc">#REF!</definedName>
    <definedName name="ds3pctvl" localSheetId="1">#REF!</definedName>
    <definedName name="ds3pctvl">#REF!</definedName>
    <definedName name="DSPK1p1nc" localSheetId="1">#REF!</definedName>
    <definedName name="DSPK1p1nc">#REF!</definedName>
    <definedName name="DSPK1p1vl" localSheetId="1">#REF!</definedName>
    <definedName name="DSPK1p1vl">#REF!</definedName>
    <definedName name="DSPK1pnc" localSheetId="1">#REF!</definedName>
    <definedName name="DSPK1pnc">#REF!</definedName>
    <definedName name="DSPK1pvl" localSheetId="1">#REF!</definedName>
    <definedName name="DSPK1pvl">#REF!</definedName>
    <definedName name="DSTD_Clear" localSheetId="1">[1]!DSTD_Clear</definedName>
    <definedName name="DSTD_Clear">[0]!DSTD_Clear</definedName>
    <definedName name="DSUMDATA" localSheetId="1">#REF!</definedName>
    <definedName name="DSUMDATA">#REF!</definedName>
    <definedName name="DTBH" localSheetId="1">#REF!</definedName>
    <definedName name="DTBH">#REF!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U_NKC" localSheetId="1">#REF!</definedName>
    <definedName name="DU_NKC">#REF!</definedName>
    <definedName name="DUDAUCO" localSheetId="1">#REF!</definedName>
    <definedName name="DUDAUCO">#REF!</definedName>
    <definedName name="DUDAUNO" localSheetId="1">#REF!</definedName>
    <definedName name="DUDAUNO">#REF!</definedName>
    <definedName name="dưe" localSheetId="1" hidden="1">{"Offgrid",#N/A,FALSE,"OFFGRID";"Region",#N/A,FALSE,"REGION";"Offgrid -2",#N/A,FALSE,"OFFGRID";"WTP",#N/A,FALSE,"WTP";"WTP -2",#N/A,FALSE,"WTP";"Project",#N/A,FALSE,"PROJECT";"Summary -2",#N/A,FALSE,"SUMMARY"}</definedName>
    <definedName name="dưe" hidden="1">{"Offgrid",#N/A,FALSE,"OFFGRID";"Region",#N/A,FALSE,"REGION";"Offgrid -2",#N/A,FALSE,"OFFGRID";"WTP",#N/A,FALSE,"WTP";"WTP -2",#N/A,FALSE,"WTP";"Project",#N/A,FALSE,"PROJECT";"Summary -2",#N/A,FALSE,"SUMMARY"}</definedName>
    <definedName name="DVI_A12" localSheetId="1">#REF!</definedName>
    <definedName name="DVI_A12">#REF!</definedName>
    <definedName name="Ec" localSheetId="1">#REF!</definedName>
    <definedName name="Ec">#REF!</definedName>
    <definedName name="Ecuador_Against" localSheetId="1">#REF!,#REF!,#REF!</definedName>
    <definedName name="Ecuador_Against">#REF!,#REF!,#REF!</definedName>
    <definedName name="Ecuador_Played" localSheetId="1">#REF!,#REF!,#REF!</definedName>
    <definedName name="Ecuador_Played">#REF!,#REF!,#REF!</definedName>
    <definedName name="Email" localSheetId="1">#REF!</definedName>
    <definedName name="Email">#REF!</definedName>
    <definedName name="EmployeeName" localSheetId="1">#REF!</definedName>
    <definedName name="EmployeeName">#REF!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ngland_Against" localSheetId="1">#REF!,#REF!,#REF!</definedName>
    <definedName name="England_Against">#REF!,#REF!,#REF!</definedName>
    <definedName name="England_Played" localSheetId="1">#REF!,#REF!,#REF!</definedName>
    <definedName name="England_Played">#REF!,#REF!,#REF!</definedName>
    <definedName name="ewqrư" localSheetId="1" hidden="1">{"'Sheet1'!$L$16"}</definedName>
    <definedName name="ewqrư" hidden="1">{"'Sheet1'!$L$16"}</definedName>
    <definedName name="FACTOR" localSheetId="1">#REF!</definedName>
    <definedName name="FACTOR">#REF!</definedName>
    <definedName name="fad" localSheetId="1" hidden="1">{"'Sheet1'!$L$16"}</definedName>
    <definedName name="fad" hidden="1">{"'Sheet1'!$L$16"}</definedName>
    <definedName name="fád" localSheetId="1" hidden="1">{"'Sheet1'!$L$16"}</definedName>
    <definedName name="fád" hidden="1">{"'Sheet1'!$L$16"}</definedName>
    <definedName name="Fax" localSheetId="1">#REF!</definedName>
    <definedName name="Fax">#REF!</definedName>
    <definedName name="fc" localSheetId="1">#REF!</definedName>
    <definedName name="fc">#REF!</definedName>
    <definedName name="fc_" localSheetId="1">#REF!</definedName>
    <definedName name="fc_">#REF!</definedName>
    <definedName name="fdá" localSheetId="1" hidden="1">{"'Sheet1'!$L$16"}</definedName>
    <definedName name="fdá" hidden="1">{"'Sheet1'!$L$16"}</definedName>
    <definedName name="fdáa" localSheetId="1" hidden="1">{"Offgrid",#N/A,FALSE,"OFFGRID";"Region",#N/A,FALSE,"REGION";"Offgrid -2",#N/A,FALSE,"OFFGRID";"WTP",#N/A,FALSE,"WTP";"WTP -2",#N/A,FALSE,"WTP";"Project",#N/A,FALSE,"PROJECT";"Summary -2",#N/A,FALSE,"SUMMARY"}</definedName>
    <definedName name="fdáa" hidden="1">{"Offgrid",#N/A,FALSE,"OFFGRID";"Region",#N/A,FALSE,"REGION";"Offgrid -2",#N/A,FALSE,"OFFGRID";"WTP",#N/A,FALSE,"WTP";"WTP -2",#N/A,FALSE,"WTP";"Project",#N/A,FALSE,"PROJECT";"Summary -2",#N/A,FALSE,"SUMMARY"}</definedName>
    <definedName name="fff" localSheetId="1" hidden="1">{"'Sheet1'!$L$16"}</definedName>
    <definedName name="fff" hidden="1">{"'Sheet1'!$L$16"}</definedName>
    <definedName name="France_Against" localSheetId="1">#REF!,#REF!,#REF!</definedName>
    <definedName name="France_Against">#REF!,#REF!,#REF!</definedName>
    <definedName name="France_Played" localSheetId="1">#REF!,#REF!,#REF!</definedName>
    <definedName name="France_Played">#REF!,#REF!,#REF!</definedName>
    <definedName name="FS" localSheetId="1">#REF!</definedName>
    <definedName name="FS">#REF!</definedName>
    <definedName name="fy" localSheetId="1">#REF!</definedName>
    <definedName name="fy">#REF!</definedName>
    <definedName name="Fy_" localSheetId="1">#REF!</definedName>
    <definedName name="Fy_">#REF!</definedName>
    <definedName name="g" localSheetId="1" hidden="1">{"'Sheet1'!$L$16"}</definedName>
    <definedName name="g" hidden="1">{"'Sheet1'!$L$16"}</definedName>
    <definedName name="g_" localSheetId="1">#REF!</definedName>
    <definedName name="g_">#REF!</definedName>
    <definedName name="gas" localSheetId="1">#REF!</definedName>
    <definedName name="gas">#REF!</definedName>
    <definedName name="gchi" localSheetId="1">#REF!</definedName>
    <definedName name="gchi">#REF!</definedName>
    <definedName name="gd" localSheetId="1">#REF!</definedName>
    <definedName name="gd">#REF!</definedName>
    <definedName name="geff" localSheetId="1">#REF!</definedName>
    <definedName name="geff">#REF!</definedName>
    <definedName name="Germany_Against" localSheetId="1">#REF!,#REF!,#REF!</definedName>
    <definedName name="Germany_Against">#REF!,#REF!,#REF!</definedName>
    <definedName name="Germany_Played" localSheetId="1">#REF!,#REF!,#REF!</definedName>
    <definedName name="Germany_Played">#REF!,#REF!,#REF!</definedName>
    <definedName name="Ghana_Against" localSheetId="1">#REF!,#REF!,#REF!</definedName>
    <definedName name="Ghana_Against">#REF!,#REF!,#REF!</definedName>
    <definedName name="Ghana_Played" localSheetId="1">#REF!,#REF!,#REF!</definedName>
    <definedName name="Ghana_Played">#REF!,#REF!,#REF!</definedName>
    <definedName name="ghjgh" localSheetId="1" hidden="1">{#N/A,#N/A,FALSE,"Chi tiÆt"}</definedName>
    <definedName name="ghjgh" hidden="1">{#N/A,#N/A,FALSE,"Chi tiÆt"}</definedName>
    <definedName name="ghjghj" localSheetId="1" hidden="1">{"Offgrid",#N/A,FALSE,"OFFGRID";"Region",#N/A,FALSE,"REGION";"Offgrid -2",#N/A,FALSE,"OFFGRID";"WTP",#N/A,FALSE,"WTP";"WTP -2",#N/A,FALSE,"WTP";"Project",#N/A,FALSE,"PROJECT";"Summary -2",#N/A,FALSE,"SUMMARY"}</definedName>
    <definedName name="ghjghj" hidden="1">{"Offgrid",#N/A,FALSE,"OFFGRID";"Region",#N/A,FALSE,"REGION";"Offgrid -2",#N/A,FALSE,"OFFGRID";"WTP",#N/A,FALSE,"WTP";"WTP -2",#N/A,FALSE,"WTP";"Project",#N/A,FALSE,"PROJECT";"Summary -2",#N/A,FALSE,"SUMMARY"}</definedName>
    <definedName name="Gia_CT" localSheetId="1">#REF!</definedName>
    <definedName name="Gia_CT">#REF!</definedName>
    <definedName name="gia_tien" localSheetId="1">#REF!</definedName>
    <definedName name="gia_tien">#REF!</definedName>
    <definedName name="gia_tien_BTN" localSheetId="1">#REF!</definedName>
    <definedName name="gia_tien_BTN">#REF!</definedName>
    <definedName name="Gia_VT" localSheetId="1">#REF!</definedName>
    <definedName name="Gia_VT">#REF!</definedName>
    <definedName name="GIAVLIEUTN" localSheetId="1">#REF!</definedName>
    <definedName name="GIAVLIEUTN">#REF!</definedName>
    <definedName name="gjghj" localSheetId="1" hidden="1">{"Offgrid",#N/A,FALSE,"OFFGRID";"Region",#N/A,FALSE,"REGION";"Offgrid -2",#N/A,FALSE,"OFFGRID";"WTP",#N/A,FALSE,"WTP";"WTP -2",#N/A,FALSE,"WTP";"Project",#N/A,FALSE,"PROJECT";"Summary -2",#N/A,FALSE,"SUMMARY"}</definedName>
    <definedName name="gjghj" hidden="1">{"Offgrid",#N/A,FALSE,"OFFGRID";"Region",#N/A,FALSE,"REGION";"Offgrid -2",#N/A,FALSE,"OFFGRID";"WTP",#N/A,FALSE,"WTP";"WTP -2",#N/A,FALSE,"WTP";"Project",#N/A,FALSE,"PROJECT";"Summary -2",#N/A,FALSE,"SUMMARY"}</definedName>
    <definedName name="gl3p" localSheetId="1">#REF!</definedName>
    <definedName name="gl3p">#REF!</definedName>
    <definedName name="gld" localSheetId="1">#REF!</definedName>
    <definedName name="gld">#REF!</definedName>
    <definedName name="Goc32x3" localSheetId="1">#REF!</definedName>
    <definedName name="Goc32x3">#REF!</definedName>
    <definedName name="Goc35x3" localSheetId="1">#REF!</definedName>
    <definedName name="Goc35x3">#REF!</definedName>
    <definedName name="Goc40x4" localSheetId="1">#REF!</definedName>
    <definedName name="Goc40x4">#REF!</definedName>
    <definedName name="Goc45x4" localSheetId="1">#REF!</definedName>
    <definedName name="Goc45x4">#REF!</definedName>
    <definedName name="Goc50x5" localSheetId="1">#REF!</definedName>
    <definedName name="Goc50x5">#REF!</definedName>
    <definedName name="Goc63x6" localSheetId="1">#REF!</definedName>
    <definedName name="Goc63x6">#REF!</definedName>
    <definedName name="Goc75x6" localSheetId="1">#REF!</definedName>
    <definedName name="Goc75x6">#REF!</definedName>
    <definedName name="Groupstage_Losers" localSheetId="1">#REF!</definedName>
    <definedName name="Groupstage_Losers">#REF!</definedName>
    <definedName name="Groupstage_Winners" localSheetId="1">#REF!</definedName>
    <definedName name="Groupstage_Winners">#REF!</definedName>
    <definedName name="Gtb" localSheetId="1">#REF!</definedName>
    <definedName name="Gtb">#REF!</definedName>
    <definedName name="gtc" localSheetId="1">#REF!</definedName>
    <definedName name="gtc">#REF!</definedName>
    <definedName name="GTXL" localSheetId="1">#REF!</definedName>
    <definedName name="GTXL">#REF!</definedName>
    <definedName name="Gxl" localSheetId="1">#REF!</definedName>
    <definedName name="Gxl">#REF!</definedName>
    <definedName name="gxm" localSheetId="1">#REF!</definedName>
    <definedName name="gxm">#REF!</definedName>
    <definedName name="h" localSheetId="1" hidden="1">{"'Sheet1'!$L$16"}</definedName>
    <definedName name="h" hidden="1">{"'Sheet1'!$L$16"}</definedName>
    <definedName name="H_THUCHTHH" localSheetId="1">#REF!</definedName>
    <definedName name="H_THUCHTHH">#REF!</definedName>
    <definedName name="H_THUCTT" localSheetId="1">#REF!</definedName>
    <definedName name="H_THUCTT">#REF!</definedName>
    <definedName name="hc" localSheetId="1">#REF!</definedName>
    <definedName name="hc">#REF!</definedName>
    <definedName name="HCM" localSheetId="1">#REF!</definedName>
    <definedName name="HCM">#REF!</definedName>
    <definedName name="Heä_soá_laép_xaø_H">1.7</definedName>
    <definedName name="heä_soá_sình_laày" localSheetId="1">#REF!</definedName>
    <definedName name="heä_soá_sình_laày">#REF!</definedName>
    <definedName name="HHTT" localSheetId="1">#REF!</definedName>
    <definedName name="HHTT">#REF!</definedName>
    <definedName name="hien" localSheetId="1">#REF!</definedName>
    <definedName name="hien">#REF!</definedName>
    <definedName name="hiep" localSheetId="1" hidden="1">{"'Sheet1'!$L$16"}</definedName>
    <definedName name="hiep" hidden="1">{"'Sheet1'!$L$16"}</definedName>
    <definedName name="Hinh_thuc" localSheetId="1">#REF!</definedName>
    <definedName name="Hinh_thuc">#REF!</definedName>
    <definedName name="HM" localSheetId="1">#REF!</definedName>
    <definedName name="HM">#REF!</definedName>
    <definedName name="HOME_MANP" localSheetId="1">#REF!</definedName>
    <definedName name="HOME_MANP">#REF!</definedName>
    <definedName name="HOMEOFFICE_COST" localSheetId="1">#REF!</definedName>
    <definedName name="HOMEOFFICE_COST">#REF!</definedName>
    <definedName name="hoten" localSheetId="1">#REF!</definedName>
    <definedName name="hoten">#REF!</definedName>
    <definedName name="Hoü_vaì_tãn" localSheetId="1">#REF!</definedName>
    <definedName name="Hoü_vaì_tãn">#REF!</definedName>
    <definedName name="HS" localSheetId="1">#REF!</definedName>
    <definedName name="HS">#REF!</definedName>
    <definedName name="HS_BLUONG" localSheetId="1">#REF!</definedName>
    <definedName name="HS_BLUONG">#REF!</definedName>
    <definedName name="Hsc" localSheetId="1">#REF!</definedName>
    <definedName name="Hsc">#REF!</definedName>
    <definedName name="HSCT3">0.1</definedName>
    <definedName name="hsdc1" localSheetId="1">#REF!</definedName>
    <definedName name="hsdc1">#REF!</definedName>
    <definedName name="HSDN">2.5</definedName>
    <definedName name="HSHH" localSheetId="1">#REF!</definedName>
    <definedName name="HSHH">#REF!</definedName>
    <definedName name="HSHHUT" localSheetId="1">#REF!</definedName>
    <definedName name="HSHHUT">#REF!</definedName>
    <definedName name="HSKK35" localSheetId="1">#REF!</definedName>
    <definedName name="HSKK35">#REF!</definedName>
    <definedName name="HSLX" localSheetId="1">#REF!</definedName>
    <definedName name="HSLX">#REF!</definedName>
    <definedName name="HSLXH">1.7</definedName>
    <definedName name="HSLXP" localSheetId="1">#REF!</definedName>
    <definedName name="HSLXP">#REF!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t" localSheetId="1">#REF!</definedName>
    <definedName name="Ht">#REF!</definedName>
    <definedName name="HTHH" localSheetId="1">#REF!</definedName>
    <definedName name="HTHH">#REF!</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#REF!</definedName>
    <definedName name="HTVL" localSheetId="1">#REF!</definedName>
    <definedName name="HTVL">#REF!</definedName>
    <definedName name="huy" localSheetId="1" hidden="1">{"'Sheet1'!$L$16"}</definedName>
    <definedName name="huy" hidden="1">{"'Sheet1'!$L$16"}</definedName>
    <definedName name="I" localSheetId="1">#REF!</definedName>
    <definedName name="I">#REF!</definedName>
    <definedName name="IDLAB_COST" localSheetId="1">#REF!</definedName>
    <definedName name="IDLAB_COST">#REF!</definedName>
    <definedName name="IND_LAB" localSheetId="1">#REF!</definedName>
    <definedName name="IND_LAB">#REF!</definedName>
    <definedName name="INDMANP" localSheetId="1">#REF!</definedName>
    <definedName name="INDMANP">#REF!</definedName>
    <definedName name="Ip" localSheetId="1">#REF!</definedName>
    <definedName name="Ip">#REF!</definedName>
    <definedName name="Iran_Against" localSheetId="1">#REF!,#REF!,#REF!</definedName>
    <definedName name="Iran_Against">#REF!,#REF!,#REF!</definedName>
    <definedName name="Iran_Played" localSheetId="1">#REF!,#REF!,#REF!</definedName>
    <definedName name="Iran_Played">#REF!,#REF!,#REF!</definedName>
    <definedName name="IST" localSheetId="1">#REF!</definedName>
    <definedName name="IST">#REF!</definedName>
    <definedName name="Italy_Against" localSheetId="1">#REF!,#REF!,#REF!</definedName>
    <definedName name="Italy_Against">#REF!,#REF!,#REF!</definedName>
    <definedName name="Italy_Played" localSheetId="1">#REF!,#REF!,#REF!</definedName>
    <definedName name="Italy_Played">#REF!,#REF!,#REF!</definedName>
    <definedName name="Ivory_Against" localSheetId="1">#REF!,#REF!,#REF!</definedName>
    <definedName name="Ivory_Against">#REF!,#REF!,#REF!</definedName>
    <definedName name="Ivory_Played" localSheetId="1">#REF!,#REF!,#REF!</definedName>
    <definedName name="Ivory_Played">#REF!,#REF!,#REF!</definedName>
    <definedName name="j" localSheetId="1">#REF!</definedName>
    <definedName name="j">#REF!</definedName>
    <definedName name="j356C8" localSheetId="1">#REF!</definedName>
    <definedName name="j356C8">#REF!</definedName>
    <definedName name="Japan_Against" localSheetId="1">#REF!,#REF!,#REF!</definedName>
    <definedName name="Japan_Against">#REF!,#REF!,#REF!</definedName>
    <definedName name="Japan_Played" localSheetId="1">#REF!,#REF!,#REF!</definedName>
    <definedName name="Japan_Played">#REF!,#REF!,#REF!</definedName>
    <definedName name="k" localSheetId="1">#REF!</definedName>
    <definedName name="k">#REF!</definedName>
    <definedName name="k2b" localSheetId="1">#REF!</definedName>
    <definedName name="k2b">#REF!</definedName>
    <definedName name="KA" localSheetId="1">#REF!</definedName>
    <definedName name="KA">#REF!</definedName>
    <definedName name="KAE" localSheetId="1">#REF!</definedName>
    <definedName name="KAE">#REF!</definedName>
    <definedName name="KAS" localSheetId="1">#REF!</definedName>
    <definedName name="KAS">#REF!</definedName>
    <definedName name="kcong" localSheetId="1">#REF!</definedName>
    <definedName name="kcong">#REF!</definedName>
    <definedName name="kdien" localSheetId="1">#REF!</definedName>
    <definedName name="kdien">#REF!</definedName>
    <definedName name="Kehoach" localSheetId="1" hidden="1">{"'Sheet1'!$L$16"}</definedName>
    <definedName name="Kehoach" hidden="1">{"'Sheet1'!$L$16"}</definedName>
    <definedName name="kh" localSheetId="1">#REF!</definedName>
    <definedName name="kh">#REF!</definedName>
    <definedName name="KH_Chang" localSheetId="1">#REF!</definedName>
    <definedName name="KH_Chang">#REF!</definedName>
    <definedName name="kho">"kh¶o"</definedName>
    <definedName name="KhuyenmaiUPS">"AutoShape 264"</definedName>
    <definedName name="kiem" localSheetId="1">#REF!</definedName>
    <definedName name="kiem">#REF!</definedName>
    <definedName name="Kiem_tra_trung_ten" localSheetId="1">#REF!</definedName>
    <definedName name="Kiem_tra_trung_ten">#REF!</definedName>
    <definedName name="KLTHDN" localSheetId="1">#REF!</definedName>
    <definedName name="KLTHDN">#REF!</definedName>
    <definedName name="KLVANKHUON" localSheetId="1">#REF!</definedName>
    <definedName name="KLVANKHUON">#REF!</definedName>
    <definedName name="Korea_Against" localSheetId="1">#REF!,#REF!,#REF!</definedName>
    <definedName name="Korea_Against">#REF!,#REF!,#REF!</definedName>
    <definedName name="Korea_Played" localSheetId="1">#REF!,#REF!,#REF!</definedName>
    <definedName name="Korea_Played">#REF!,#REF!,#REF!</definedName>
    <definedName name="KP" localSheetId="1">#REF!</definedName>
    <definedName name="KP">#REF!</definedName>
    <definedName name="kp1ph" localSheetId="1">#REF!</definedName>
    <definedName name="kp1ph">#REF!</definedName>
    <definedName name="Ks" localSheetId="1">#REF!</definedName>
    <definedName name="Ks">#REF!</definedName>
    <definedName name="KSTK" localSheetId="1">#REF!</definedName>
    <definedName name="KSTK">#REF!</definedName>
    <definedName name="KVC" localSheetId="1">#REF!</definedName>
    <definedName name="KVC">#REF!</definedName>
    <definedName name="L_mong" localSheetId="1">#REF!</definedName>
    <definedName name="L_mong">#REF!</definedName>
    <definedName name="lanhto" localSheetId="1">#REF!</definedName>
    <definedName name="lanhto">#REF!</definedName>
    <definedName name="limcount" hidden="1">4</definedName>
    <definedName name="list" localSheetId="1">#REF!</definedName>
    <definedName name="list">#REF!</definedName>
    <definedName name="LK_hathe" localSheetId="1">#REF!</definedName>
    <definedName name="LK_hathe">#REF!</definedName>
    <definedName name="Lmk" localSheetId="1">#REF!</definedName>
    <definedName name="Lmk">#REF!</definedName>
    <definedName name="Loai_TD" localSheetId="1">#REF!</definedName>
    <definedName name="Loai_TD">#REF!</definedName>
    <definedName name="LRDaysTaken" localSheetId="1">#REF!</definedName>
    <definedName name="LRDaysTaken">#REF!</definedName>
    <definedName name="LREmployeeName" localSheetId="1">#REF!</definedName>
    <definedName name="LREmployeeName">#REF!</definedName>
    <definedName name="LRNoOfDays" localSheetId="1">#REF!</definedName>
    <definedName name="LRNoOfDays">#REF!</definedName>
    <definedName name="ltre" localSheetId="1">#REF!</definedName>
    <definedName name="ltre">#REF!</definedName>
    <definedName name="lVC" localSheetId="1">#REF!</definedName>
    <definedName name="lVC">#REF!</definedName>
    <definedName name="m" localSheetId="1">#REF!</definedName>
    <definedName name="m">#REF!</definedName>
    <definedName name="M12aavl" localSheetId="1">#REF!</definedName>
    <definedName name="M12aavl">#REF!</definedName>
    <definedName name="M12ba3p" localSheetId="1">#REF!</definedName>
    <definedName name="M12ba3p">#REF!</definedName>
    <definedName name="M12bb1p" localSheetId="1">#REF!</definedName>
    <definedName name="M12bb1p">#REF!</definedName>
    <definedName name="M14bb1p" localSheetId="1">#REF!</definedName>
    <definedName name="M14bb1p">#REF!</definedName>
    <definedName name="M8a" localSheetId="1">#REF!</definedName>
    <definedName name="M8a">#REF!</definedName>
    <definedName name="M8aa" localSheetId="1">#REF!</definedName>
    <definedName name="M8aa">#REF!</definedName>
    <definedName name="m8aanc" localSheetId="1">#REF!</definedName>
    <definedName name="m8aanc">#REF!</definedName>
    <definedName name="m8aavl" localSheetId="1">#REF!</definedName>
    <definedName name="m8aavl">#REF!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cro2" localSheetId="1">#REF!</definedName>
    <definedName name="Macro2">#REF!</definedName>
    <definedName name="MAJ_CON_EQP" localSheetId="1">#REF!</definedName>
    <definedName name="MAJ_CON_EQP">#REF!</definedName>
    <definedName name="MAVANKHUON" localSheetId="1">#REF!</definedName>
    <definedName name="MAVANKHUON">#REF!</definedName>
    <definedName name="MAVLTHDN" localSheetId="1">#REF!</definedName>
    <definedName name="MAVLTHDN">#REF!</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c" localSheetId="1">#REF!</definedName>
    <definedName name="mc">#REF!</definedName>
    <definedName name="me" localSheetId="1">#REF!</definedName>
    <definedName name="me">#REF!</definedName>
    <definedName name="Mexico_Against" localSheetId="1">#REF!,#REF!,#REF!</definedName>
    <definedName name="Mexico_Against">#REF!,#REF!,#REF!</definedName>
    <definedName name="Mexico_Played" localSheetId="1">#REF!,#REF!,#REF!</definedName>
    <definedName name="Mexico_Played">#REF!,#REF!,#REF!</definedName>
    <definedName name="MG_A" localSheetId="1">#REF!</definedName>
    <definedName name="MG_A">#REF!</definedName>
    <definedName name="moi" localSheetId="1" hidden="1">{"'Sheet1'!$L$16"}</definedName>
    <definedName name="moi" hidden="1">{"'Sheet1'!$L$16"}</definedName>
    <definedName name="mongbang" localSheetId="1">#REF!</definedName>
    <definedName name="mongbang">#REF!</definedName>
    <definedName name="mongdon" localSheetId="1">#REF!</definedName>
    <definedName name="mongdon">#REF!</definedName>
    <definedName name="Moùng" localSheetId="1">#REF!</definedName>
    <definedName name="Moùng">#REF!</definedName>
    <definedName name="MSCT" localSheetId="1">#REF!</definedName>
    <definedName name="MSCT">#REF!</definedName>
    <definedName name="MTMAC12" localSheetId="1">#REF!</definedName>
    <definedName name="MTMAC12">#REF!</definedName>
    <definedName name="mtram" localSheetId="1">#REF!</definedName>
    <definedName name="mtram">#REF!</definedName>
    <definedName name="Mu" localSheetId="1">#REF!</definedName>
    <definedName name="Mu">#REF!</definedName>
    <definedName name="Mu_" localSheetId="1">#REF!</definedName>
    <definedName name="Mu_">#REF!</definedName>
    <definedName name="n" localSheetId="1">#REF!</definedName>
    <definedName name="n">#REF!</definedName>
    <definedName name="n1pig" localSheetId="1">#REF!</definedName>
    <definedName name="n1pig">#REF!</definedName>
    <definedName name="N1pIGnc" localSheetId="1">#REF!</definedName>
    <definedName name="N1pIGnc">#REF!</definedName>
    <definedName name="N1pIGvc" localSheetId="1">#REF!</definedName>
    <definedName name="N1pIGvc">#REF!</definedName>
    <definedName name="N1pIGvl" localSheetId="1">#REF!</definedName>
    <definedName name="N1pIGvl">#REF!</definedName>
    <definedName name="n1pind" localSheetId="1">#REF!</definedName>
    <definedName name="n1pind">#REF!</definedName>
    <definedName name="N1pINDnc" localSheetId="1">#REF!</definedName>
    <definedName name="N1pINDnc">#REF!</definedName>
    <definedName name="N1pINDvc" localSheetId="1">#REF!</definedName>
    <definedName name="N1pINDvc">#REF!</definedName>
    <definedName name="N1pINDvl" localSheetId="1">#REF!</definedName>
    <definedName name="N1pINDvl">#REF!</definedName>
    <definedName name="n1ping" localSheetId="1">#REF!</definedName>
    <definedName name="n1ping">#REF!</definedName>
    <definedName name="N1pINGvc" localSheetId="1">#REF!</definedName>
    <definedName name="N1pINGvc">#REF!</definedName>
    <definedName name="n1pint" localSheetId="1">#REF!</definedName>
    <definedName name="n1pint">#REF!</definedName>
    <definedName name="Name" localSheetId="1">#REF!</definedName>
    <definedName name="Name">#REF!</definedName>
    <definedName name="nc" localSheetId="1">#REF!</definedName>
    <definedName name="nc">#REF!</definedName>
    <definedName name="nc3p" localSheetId="1">#REF!</definedName>
    <definedName name="nc3p">#REF!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cap0.7" localSheetId="1">#REF!</definedName>
    <definedName name="NCcap0.7">#REF!</definedName>
    <definedName name="NCcap1" localSheetId="1">#REF!</definedName>
    <definedName name="NCcap1">#REF!</definedName>
    <definedName name="NCCT3p" localSheetId="1">#REF!</definedName>
    <definedName name="NCCT3p">#REF!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etherlands_Against" localSheetId="1">#REF!,#REF!,#REF!</definedName>
    <definedName name="Netherlands_Against">#REF!,#REF!,#REF!</definedName>
    <definedName name="Netherlands_Played" localSheetId="1">#REF!,#REF!,#REF!</definedName>
    <definedName name="Netherlands_Played">#REF!,#REF!,#REF!</definedName>
    <definedName name="NGAØY" localSheetId="1">#REF!</definedName>
    <definedName name="NGAØY">#REF!</definedName>
    <definedName name="ngau" localSheetId="1">#REF!</definedName>
    <definedName name="ngau">#REF!</definedName>
    <definedName name="NGUYEÃN_THÒ" localSheetId="1">#REF!</definedName>
    <definedName name="NGUYEÃN_THÒ">#REF!</definedName>
    <definedName name="NH" localSheetId="1">#REF!</definedName>
    <definedName name="NH">#REF!</definedName>
    <definedName name="NHAÂN_COÂNG" localSheetId="1">'PB02 HTHS'!BTRAM</definedName>
    <definedName name="NHAÂN_COÂNG">BTRAM</definedName>
    <definedName name="Nhapsolieu" localSheetId="1">#REF!</definedName>
    <definedName name="Nhapsolieu">#REF!</definedName>
    <definedName name="nhn" localSheetId="1">#REF!</definedName>
    <definedName name="nhn">#REF!</definedName>
    <definedName name="NHot" localSheetId="1">#REF!</definedName>
    <definedName name="NHot">#REF!</definedName>
    <definedName name="nhua" localSheetId="1">#REF!</definedName>
    <definedName name="nhua">#REF!</definedName>
    <definedName name="nig" localSheetId="1">#REF!</definedName>
    <definedName name="nig">#REF!</definedName>
    <definedName name="nig1p" localSheetId="1">#REF!</definedName>
    <definedName name="nig1p">#REF!</definedName>
    <definedName name="nig3p" localSheetId="1">#REF!</definedName>
    <definedName name="nig3p">#REF!</definedName>
    <definedName name="NIGnc" localSheetId="1">#REF!</definedName>
    <definedName name="NIGnc">#REF!</definedName>
    <definedName name="nignc1p" localSheetId="1">#REF!</definedName>
    <definedName name="nignc1p">#REF!</definedName>
    <definedName name="NIGvc" localSheetId="1">#REF!</definedName>
    <definedName name="NIGvc">#REF!</definedName>
    <definedName name="NIGvl" localSheetId="1">#REF!</definedName>
    <definedName name="NIGvl">#REF!</definedName>
    <definedName name="nigvl1p" localSheetId="1">#REF!</definedName>
    <definedName name="nigvl1p">#REF!</definedName>
    <definedName name="nin" localSheetId="1">#REF!</definedName>
    <definedName name="nin">#REF!</definedName>
    <definedName name="nin1903p" localSheetId="1">#REF!</definedName>
    <definedName name="nin190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#REF!</definedName>
    <definedName name="NINDnc">#REF!</definedName>
    <definedName name="nindnc1p" localSheetId="1">#REF!</definedName>
    <definedName name="nindnc1p">#REF!</definedName>
    <definedName name="NINDvc" localSheetId="1">#REF!</definedName>
    <definedName name="NINDvc">#REF!</definedName>
    <definedName name="NINDvl" localSheetId="1">#REF!</definedName>
    <definedName name="NINDvl">#REF!</definedName>
    <definedName name="nindvl1p" localSheetId="1">#REF!</definedName>
    <definedName name="nindvl1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#REF!</definedName>
    <definedName name="NINnc">#REF!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c" localSheetId="1">#REF!</definedName>
    <definedName name="NINvc">#REF!</definedName>
    <definedName name="NINvl" localSheetId="1">#REF!</definedName>
    <definedName name="NINvl">#REF!</definedName>
    <definedName name="nj" localSheetId="1">#REF!</definedName>
    <definedName name="nj">#REF!</definedName>
    <definedName name="nl" localSheetId="1">#REF!</definedName>
    <definedName name="nl">#REF!</definedName>
    <definedName name="nl1p" localSheetId="1">#REF!</definedName>
    <definedName name="nl1p">#REF!</definedName>
    <definedName name="nl3p" localSheetId="1">#REF!</definedName>
    <definedName name="nl3p">#REF!</definedName>
    <definedName name="nlht" localSheetId="1">#REF!</definedName>
    <definedName name="nlht">#REF!</definedName>
    <definedName name="NLTK1p" localSheetId="1">#REF!</definedName>
    <definedName name="NLTK1p">#REF!</definedName>
    <definedName name="Nms" localSheetId="1">#REF!</definedName>
    <definedName name="Nms">#REF!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o" localSheetId="1">#REF!</definedName>
    <definedName name="No">#REF!</definedName>
    <definedName name="NODC" localSheetId="1">#REF!</definedName>
    <definedName name="NODC">#REF!</definedName>
    <definedName name="Nq" localSheetId="1">#REF!</definedName>
    <definedName name="Nq">#REF!</definedName>
    <definedName name="nsl" localSheetId="1">#REF!</definedName>
    <definedName name="nsl">#REF!</definedName>
    <definedName name="nx" localSheetId="1">#REF!</definedName>
    <definedName name="nx">#REF!</definedName>
    <definedName name="osc" localSheetId="1">#REF!</definedName>
    <definedName name="osc">#REF!</definedName>
    <definedName name="oxy" localSheetId="1">#REF!</definedName>
    <definedName name="oxy">#REF!</definedName>
    <definedName name="PA" localSheetId="1">#REF!</definedName>
    <definedName name="PA">#REF!</definedName>
    <definedName name="panen" localSheetId="1">#REF!</definedName>
    <definedName name="panen">#REF!</definedName>
    <definedName name="Paraguay_Against" localSheetId="1">#REF!,#REF!,#REF!</definedName>
    <definedName name="Paraguay_Against">#REF!,#REF!,#REF!</definedName>
    <definedName name="Paraguay_Played" localSheetId="1">#REF!,#REF!,#REF!</definedName>
    <definedName name="Paraguay_Played">#REF!,#REF!,#REF!</definedName>
    <definedName name="Pd" localSheetId="1">#REF!</definedName>
    <definedName name="Pd">#REF!</definedName>
    <definedName name="pgia" localSheetId="1">#REF!</definedName>
    <definedName name="pgia">#REF!</definedName>
    <definedName name="Phone" localSheetId="1">#REF!</definedName>
    <definedName name="Phone">#REF!</definedName>
    <definedName name="phu_luc_vua" localSheetId="1">#REF!</definedName>
    <definedName name="phu_luc_vua">#REF!</definedName>
    <definedName name="PileSize" localSheetId="1">#REF!</definedName>
    <definedName name="PileSize">#REF!</definedName>
    <definedName name="PileType" localSheetId="1">#REF!</definedName>
    <definedName name="PileType">#REF!</definedName>
    <definedName name="PMUX" localSheetId="1">#REF!</definedName>
    <definedName name="PMUX">#REF!</definedName>
    <definedName name="Poland_Against" localSheetId="1">#REF!,#REF!,#REF!</definedName>
    <definedName name="Poland_Against">#REF!,#REF!,#REF!</definedName>
    <definedName name="Poland_Played" localSheetId="1">#REF!,#REF!,#REF!</definedName>
    <definedName name="Poland_Played">#REF!,#REF!,#REF!</definedName>
    <definedName name="Portugal_Against" localSheetId="1">#REF!,#REF!,#REF!</definedName>
    <definedName name="Portugal_Against">#REF!,#REF!,#REF!</definedName>
    <definedName name="Portugal_Played" localSheetId="1">#REF!,#REF!,#REF!</definedName>
    <definedName name="Portugal_Played">#REF!,#REF!,#REF!</definedName>
    <definedName name="PRICE" localSheetId="1">#REF!</definedName>
    <definedName name="PRICE">#REF!</definedName>
    <definedName name="PRICE1" localSheetId="1">#REF!</definedName>
    <definedName name="PRICE1">#REF!</definedName>
    <definedName name="_xlnm.Print_Area" localSheetId="0">'B10 in'!$A$1:$K$591</definedName>
    <definedName name="_xlnm.Print_Area" localSheetId="1">'PB02 HTHS'!$A$1:$E$73</definedName>
    <definedName name="_xlnm.Print_Area">#REF!</definedName>
    <definedName name="PRINT_TILTES" localSheetId="1">#REF!</definedName>
    <definedName name="PRINT_TILTES">#REF!</definedName>
    <definedName name="_xlnm.Print_Titles" localSheetId="0">'B10 in'!$3:$4</definedName>
    <definedName name="_xlnm.Print_Titles" localSheetId="1">'PB02 HTHS'!$4:$4</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OPOSAL" localSheetId="1">#REF!</definedName>
    <definedName name="PROPOSAL">#REF!</definedName>
    <definedName name="pt" localSheetId="1">#REF!</definedName>
    <definedName name="pt">#REF!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ptdg_cong" localSheetId="1">#REF!</definedName>
    <definedName name="ptdg_cong">#REF!</definedName>
    <definedName name="PTDG_DCV" localSheetId="1">#REF!</definedName>
    <definedName name="PTDG_DCV">#REF!</definedName>
    <definedName name="ptdg_duong" localSheetId="1">#REF!</definedName>
    <definedName name="ptdg_duong">#REF!</definedName>
    <definedName name="PTE" localSheetId="1">#REF!</definedName>
    <definedName name="PTE">#REF!</definedName>
    <definedName name="PtichDTL" localSheetId="1">'[1]nhu cau22'!PtichDTL</definedName>
    <definedName name="PtichDTL">[0]!PtichDTL</definedName>
    <definedName name="PTNC" localSheetId="1">#REF!</definedName>
    <definedName name="PTNC">#REF!</definedName>
    <definedName name="Pu" localSheetId="1">#REF!</definedName>
    <definedName name="Pu">#REF!</definedName>
    <definedName name="pw" localSheetId="1">#REF!</definedName>
    <definedName name="pw">#REF!</definedName>
    <definedName name="q" localSheetId="1">#REF!</definedName>
    <definedName name="q">#REF!</definedName>
    <definedName name="qc" localSheetId="1">#REF!</definedName>
    <definedName name="qc">#REF!</definedName>
    <definedName name="qh" localSheetId="1">#REF!</definedName>
    <definedName name="qh">#REF!</definedName>
    <definedName name="qu" localSheetId="1" hidden="1">{0}</definedName>
    <definedName name="qu">#REF!</definedName>
    <definedName name="qửqew" localSheetId="1" hidden="1">{"Offgrid",#N/A,FALSE,"OFFGRID";"Region",#N/A,FALSE,"REGION";"Offgrid -2",#N/A,FALSE,"OFFGRID";"WTP",#N/A,FALSE,"WTP";"WTP -2",#N/A,FALSE,"WTP";"Project",#N/A,FALSE,"PROJECT";"Summary -2",#N/A,FALSE,"SUMMARY"}</definedName>
    <definedName name="qửqew" hidden="1">{"Offgrid",#N/A,FALSE,"OFFGRID";"Region",#N/A,FALSE,"REGION";"Offgrid -2",#N/A,FALSE,"OFFGRID";"WTP",#N/A,FALSE,"WTP";"WTP -2",#N/A,FALSE,"WTP";"Project",#N/A,FALSE,"PROJECT";"Summary -2",#N/A,FALSE,"SUMMARY"}</definedName>
    <definedName name="qưqr" localSheetId="1" hidden="1">{"'Sheet1'!$L$16"}</definedName>
    <definedName name="qưqr" hidden="1">{"'Sheet1'!$L$16"}</definedName>
    <definedName name="ra11p" localSheetId="1">#REF!</definedName>
    <definedName name="ra11p">#REF!</definedName>
    <definedName name="ra13p" localSheetId="1">#REF!</definedName>
    <definedName name="ra13p">#REF!</definedName>
    <definedName name="rack1" localSheetId="1">#REF!</definedName>
    <definedName name="rack1">#REF!</definedName>
    <definedName name="rack2" localSheetId="1">#REF!</definedName>
    <definedName name="rack2">#REF!</definedName>
    <definedName name="rack3" localSheetId="1">#REF!</definedName>
    <definedName name="rack3">#REF!</definedName>
    <definedName name="rack4" localSheetId="1">#REF!</definedName>
    <definedName name="rack4">#REF!</definedName>
    <definedName name="rate">14000</definedName>
    <definedName name="_xlnm.Recorder" localSheetId="1">#REF!</definedName>
    <definedName name="_xlnm.Recorder">#REF!</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s" localSheetId="1">#REF!</definedName>
    <definedName name="s">#REF!</definedName>
    <definedName name="s." localSheetId="1">#REF!</definedName>
    <definedName name="s.">#REF!</definedName>
    <definedName name="san" localSheetId="1">#REF!</definedName>
    <definedName name="san">#REF!</definedName>
    <definedName name="Saudi_Against" localSheetId="1">#REF!,#REF!,#REF!</definedName>
    <definedName name="Saudi_Against">#REF!,#REF!,#REF!</definedName>
    <definedName name="Saudi_Played" localSheetId="1">#REF!,#REF!,#REF!</definedName>
    <definedName name="Saudi_Played">#REF!,#REF!,#REF!</definedName>
    <definedName name="SCH" localSheetId="1">#REF!</definedName>
    <definedName name="SCH">#REF!</definedName>
    <definedName name="sd" localSheetId="1">#REF!</definedName>
    <definedName name="sd">#REF!</definedName>
    <definedName name="sd1p" localSheetId="1">#REF!</definedName>
    <definedName name="sd1p">#REF!</definedName>
    <definedName name="sd3p" localSheetId="1">#REF!</definedName>
    <definedName name="sd3p">#REF!</definedName>
    <definedName name="SDMONG" localSheetId="1">#REF!</definedName>
    <definedName name="SDMONG">#REF!</definedName>
    <definedName name="SDTK1" localSheetId="1">#REF!</definedName>
    <definedName name="SDTK1">#REF!</definedName>
    <definedName name="sencount" hidden="1">4</definedName>
    <definedName name="Serbia_Against" localSheetId="1">#REF!,#REF!,#REF!</definedName>
    <definedName name="Serbia_Against">#REF!,#REF!,#REF!</definedName>
    <definedName name="Serbia_Played" localSheetId="1">#REF!,#REF!,#REF!</definedName>
    <definedName name="Serbia_Played">#REF!,#REF!,#REF!</definedName>
    <definedName name="Sheet1" localSheetId="1">#REF!</definedName>
    <definedName name="Sheet1">#REF!</definedName>
    <definedName name="sht" localSheetId="1">#REF!</definedName>
    <definedName name="sht">#REF!</definedName>
    <definedName name="sht1p" localSheetId="1">#REF!</definedName>
    <definedName name="sht1p">#REF!</definedName>
    <definedName name="sht3p" localSheetId="1">#REF!</definedName>
    <definedName name="sht3p">#REF!</definedName>
    <definedName name="SIZE" localSheetId="1">#REF!</definedName>
    <definedName name="SIZE">#REF!</definedName>
    <definedName name="SL" localSheetId="1">#REF!</definedName>
    <definedName name="SL">#REF!</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lg" localSheetId="1">#REF!</definedName>
    <definedName name="slg">#REF!</definedName>
    <definedName name="slk" localSheetId="1">#REF!</definedName>
    <definedName name="slk">#REF!</definedName>
    <definedName name="sll" localSheetId="1">#REF!</definedName>
    <definedName name="sll">#REF!</definedName>
    <definedName name="sn" localSheetId="1">#REF!</definedName>
    <definedName name="sn">#REF!</definedName>
    <definedName name="soc3p" localSheetId="1">#REF!</definedName>
    <definedName name="soc3p">#REF!</definedName>
    <definedName name="Soi" localSheetId="1">#REF!</definedName>
    <definedName name="Soi">#REF!</definedName>
    <definedName name="SoilType" localSheetId="1">#REF!</definedName>
    <definedName name="SoilType">#REF!</definedName>
    <definedName name="solieu" localSheetId="1">#REF!</definedName>
    <definedName name="solieu">#REF!</definedName>
    <definedName name="SORT" localSheetId="1">#REF!</definedName>
    <definedName name="SORT">#REF!</definedName>
    <definedName name="Spain_Against" localSheetId="1">#REF!,#REF!,#REF!</definedName>
    <definedName name="Spain_Against">#REF!,#REF!,#REF!</definedName>
    <definedName name="Spain_Played" localSheetId="1">#REF!,#REF!,#REF!</definedName>
    <definedName name="Spain_Played">#REF!,#REF!,#REF!</definedName>
    <definedName name="SPEC" localSheetId="1">#REF!</definedName>
    <definedName name="SPEC">#REF!</definedName>
    <definedName name="SPECSUMMARY" localSheetId="1">#REF!</definedName>
    <definedName name="SPECSUMMARY">#REF!</definedName>
    <definedName name="SPSCO" localSheetId="1">#REF!</definedName>
    <definedName name="SPSCO">#REF!</definedName>
    <definedName name="SPSNO" localSheetId="1">#REF!</definedName>
    <definedName name="SPSNO">#REF!</definedName>
    <definedName name="ST" localSheetId="1">#REF!</definedName>
    <definedName name="ST">#REF!</definedName>
    <definedName name="st1p" localSheetId="1">#REF!</definedName>
    <definedName name="st1p">#REF!</definedName>
    <definedName name="st3p" localSheetId="1">#REF!</definedName>
    <definedName name="st3p">#REF!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ate" localSheetId="1">#REF!</definedName>
    <definedName name="State">#REF!</definedName>
    <definedName name="Stck." localSheetId="1">#REF!</definedName>
    <definedName name="Stck.">#REF!</definedName>
    <definedName name="SUM" localSheetId="1">#REF!,#REF!</definedName>
    <definedName name="SUM">#REF!,#REF!</definedName>
    <definedName name="SUMMARY" localSheetId="1">#REF!</definedName>
    <definedName name="SUMMARY">#REF!</definedName>
    <definedName name="SW" localSheetId="1">#REF!</definedName>
    <definedName name="SW">#REF!</definedName>
    <definedName name="Sweden_Against" localSheetId="1">#REF!,#REF!,#REF!</definedName>
    <definedName name="Sweden_Against">#REF!,#REF!,#REF!</definedName>
    <definedName name="Sweden_Played" localSheetId="1">#REF!,#REF!,#REF!</definedName>
    <definedName name="Sweden_Played">#REF!,#REF!,#REF!</definedName>
    <definedName name="Switzerland_Against" localSheetId="1">#REF!,#REF!,#REF!</definedName>
    <definedName name="Switzerland_Against">#REF!,#REF!,#REF!</definedName>
    <definedName name="Switzerland_Played" localSheetId="1">#REF!,#REF!,#REF!</definedName>
    <definedName name="Switzerland_Played">#REF!,#REF!,#REF!</definedName>
    <definedName name="T" localSheetId="1">#REF!</definedName>
    <definedName name="T">#REF!</definedName>
    <definedName name="t101p" localSheetId="1">#REF!</definedName>
    <definedName name="t101p">#REF!</definedName>
    <definedName name="t103p" localSheetId="1">#REF!</definedName>
    <definedName name="t103p">#REF!</definedName>
    <definedName name="t10m" localSheetId="1">#REF!</definedName>
    <definedName name="t10m">#REF!</definedName>
    <definedName name="t10nc1p" localSheetId="1">#REF!</definedName>
    <definedName name="t10nc1p">#REF!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nc" localSheetId="1">#REF!</definedName>
    <definedName name="T12nc">#REF!</definedName>
    <definedName name="t12nc3p" localSheetId="1">#REF!</definedName>
    <definedName name="t12nc3p">#REF!</definedName>
    <definedName name="T12vc" localSheetId="1">#REF!</definedName>
    <definedName name="T12vc">#REF!</definedName>
    <definedName name="T12vl" localSheetId="1">#REF!</definedName>
    <definedName name="T12vl">#REF!</definedName>
    <definedName name="t141p" localSheetId="1">#REF!</definedName>
    <definedName name="t141p">#REF!</definedName>
    <definedName name="t143p" localSheetId="1">#REF!</definedName>
    <definedName name="t143p">#REF!</definedName>
    <definedName name="t7m" localSheetId="1">#REF!</definedName>
    <definedName name="t7m">#REF!</definedName>
    <definedName name="t8m" localSheetId="1">#REF!</definedName>
    <definedName name="t8m">#REF!</definedName>
    <definedName name="tadao" localSheetId="1">#REF!</definedName>
    <definedName name="tadao">#REF!</definedName>
    <definedName name="Tax" localSheetId="1">#REF!</definedName>
    <definedName name="Tax">#REF!</definedName>
    <definedName name="TaxTV">10%</definedName>
    <definedName name="TaxXL">5%</definedName>
    <definedName name="TBA" localSheetId="1">#REF!</definedName>
    <definedName name="TBA">#REF!</definedName>
    <definedName name="tbtram" localSheetId="1">#REF!</definedName>
    <definedName name="tbtram">#REF!</definedName>
    <definedName name="TBXD" localSheetId="1">#REF!</definedName>
    <definedName name="TBXD">#REF!</definedName>
    <definedName name="TC" localSheetId="1">#REF!</definedName>
    <definedName name="TC">#REF!</definedName>
    <definedName name="TC_NHANH1" localSheetId="1">#REF!</definedName>
    <definedName name="TC_NHANH1">#REF!</definedName>
    <definedName name="td" localSheetId="1">#REF!</definedName>
    <definedName name="td">#REF!</definedName>
    <definedName name="TD12vl" localSheetId="1">#REF!</definedName>
    <definedName name="TD12vl">#REF!</definedName>
    <definedName name="TD1p1nc" localSheetId="1">#REF!</definedName>
    <definedName name="TD1p1nc">#REF!</definedName>
    <definedName name="td1p1vc" localSheetId="1">#REF!</definedName>
    <definedName name="td1p1vc">#REF!</definedName>
    <definedName name="TD1p1vl" localSheetId="1">#REF!</definedName>
    <definedName name="TD1p1vl">#REF!</definedName>
    <definedName name="td3p" localSheetId="1">#REF!</definedName>
    <definedName name="td3p">#REF!</definedName>
    <definedName name="TDctnc" localSheetId="1">#REF!</definedName>
    <definedName name="TDctnc">#REF!</definedName>
    <definedName name="TDctvc" localSheetId="1">#REF!</definedName>
    <definedName name="TDctvc">#REF!</definedName>
    <definedName name="TDctvl" localSheetId="1">#REF!</definedName>
    <definedName name="TDctvl">#REF!</definedName>
    <definedName name="tdnc1p" localSheetId="1">#REF!</definedName>
    <definedName name="tdnc1p">#REF!</definedName>
    <definedName name="tdo" localSheetId="1">#REF!</definedName>
    <definedName name="tdo">#REF!</definedName>
    <definedName name="tdtr2cnc" localSheetId="1">#REF!</definedName>
    <definedName name="tdtr2cnc">#REF!</definedName>
    <definedName name="tdtr2cvl" localSheetId="1">#REF!</definedName>
    <definedName name="tdtr2cvl">#REF!</definedName>
    <definedName name="TDTT" localSheetId="1" hidden="1">{"'Sheet1'!$L$16"}</definedName>
    <definedName name="TDTT" hidden="1">{"'Sheet1'!$L$16"}</definedName>
    <definedName name="tdvl1p" localSheetId="1">#REF!</definedName>
    <definedName name="tdvl1p">#REF!</definedName>
    <definedName name="tenck" localSheetId="1">#REF!</definedName>
    <definedName name="tenck">#REF!</definedName>
    <definedName name="TG" localSheetId="1">#REF!</definedName>
    <definedName name="TG">#REF!</definedName>
    <definedName name="th" localSheetId="1">#REF!</definedName>
    <definedName name="th">#REF!</definedName>
    <definedName name="thang" localSheetId="1">#REF!</definedName>
    <definedName name="thang">#REF!</definedName>
    <definedName name="thanhtien" localSheetId="1">#REF!</definedName>
    <definedName name="thanhtien">#REF!</definedName>
    <definedName name="thepban" localSheetId="1">#REF!</definedName>
    <definedName name="thepban">#REF!</definedName>
    <definedName name="thetichck" localSheetId="1">#REF!</definedName>
    <definedName name="thetichck">#REF!</definedName>
    <definedName name="THGO1pnc" localSheetId="1">#REF!</definedName>
    <definedName name="THGO1pnc">#REF!</definedName>
    <definedName name="thht" localSheetId="1">#REF!</definedName>
    <definedName name="thht">#REF!</definedName>
    <definedName name="THI" localSheetId="1">#REF!</definedName>
    <definedName name="THI">#REF!</definedName>
    <definedName name="thkp3" localSheetId="1">#REF!</definedName>
    <definedName name="thkp3">#REF!</definedName>
    <definedName name="THT" localSheetId="1">#REF!</definedName>
    <definedName name="THT">#REF!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htt" localSheetId="1">#REF!</definedName>
    <definedName name="thtt">#REF!</definedName>
    <definedName name="THUONG1" localSheetId="1">#REF!</definedName>
    <definedName name="THUONG1">#REF!</definedName>
    <definedName name="THUONG2" localSheetId="1">#REF!</definedName>
    <definedName name="THUONG2">#REF!</definedName>
    <definedName name="THUONG3" localSheetId="1">#REF!</definedName>
    <definedName name="THUONG3">#REF!</definedName>
    <definedName name="THUONG4" localSheetId="1">#REF!</definedName>
    <definedName name="THUONG4">#REF!</definedName>
    <definedName name="Tien" localSheetId="1">#REF!</definedName>
    <definedName name="Tien">#REF!</definedName>
    <definedName name="Tim_lan_xuat_hien" localSheetId="1">#REF!</definedName>
    <definedName name="Tim_lan_xuat_hien">#REF!</definedName>
    <definedName name="tim_xuat_hien" localSheetId="1">#REF!</definedName>
    <definedName name="tim_xuat_hien">#REF!</definedName>
    <definedName name="TITAN" localSheetId="1">#REF!</definedName>
    <definedName name="TITAN">#REF!</definedName>
    <definedName name="TK" localSheetId="1">#REF!</definedName>
    <definedName name="TK">#REF!</definedName>
    <definedName name="TKDC" localSheetId="1">#REF!</definedName>
    <definedName name="TKDC">#REF!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le" localSheetId="1">#REF!</definedName>
    <definedName name="Tle">#REF!</definedName>
    <definedName name="tluong" localSheetId="1">#REF!</definedName>
    <definedName name="tluong">#REF!</definedName>
    <definedName name="Togo_Against" localSheetId="1">#REF!,#REF!,#REF!</definedName>
    <definedName name="Togo_Against">#REF!,#REF!,#REF!</definedName>
    <definedName name="Togo_Played" localSheetId="1">#REF!,#REF!,#REF!</definedName>
    <definedName name="Togo_Played">#REF!,#REF!,#REF!</definedName>
    <definedName name="ton" localSheetId="1">#REF!</definedName>
    <definedName name="ton">#REF!</definedName>
    <definedName name="Tong_nhom" localSheetId="1">#REF!</definedName>
    <definedName name="Tong_nhom">#REF!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DUTOAN" localSheetId="1">#REF!</definedName>
    <definedName name="TONGDUTOAN">#REF!</definedName>
    <definedName name="tongthep" localSheetId="1">#REF!</definedName>
    <definedName name="tongthep">#REF!</definedName>
    <definedName name="tongthetich" localSheetId="1">#REF!</definedName>
    <definedName name="tongthetich">#REF!</definedName>
    <definedName name="TOP" localSheetId="1">#REF!</definedName>
    <definedName name="TOP">#REF!</definedName>
    <definedName name="total" localSheetId="1">#REF!</definedName>
    <definedName name="total">#REF!</definedName>
    <definedName name="totald" localSheetId="1">#REF!</definedName>
    <definedName name="totald">#REF!</definedName>
    <definedName name="TPLRP" localSheetId="1">#REF!</definedName>
    <definedName name="TPLRP">#REF!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_VAT_LIEU" localSheetId="1">#REF!</definedName>
    <definedName name="TRA_VAT_LIEU">#REF!</definedName>
    <definedName name="TRA_VL" localSheetId="1">#REF!</definedName>
    <definedName name="TRA_VL">#REF!</definedName>
    <definedName name="TRADE2" localSheetId="1">#REF!</definedName>
    <definedName name="TRADE2">#REF!</definedName>
    <definedName name="TRAVL" localSheetId="1">#REF!</definedName>
    <definedName name="TRAVL">#REF!</definedName>
    <definedName name="Trinidad_Against" localSheetId="1">#REF!,#REF!,#REF!</definedName>
    <definedName name="Trinidad_Against">#REF!,#REF!,#REF!</definedName>
    <definedName name="Trinidad_Played" localSheetId="1">#REF!,#REF!,#REF!</definedName>
    <definedName name="Trinidad_Played">#REF!,#REF!,#REF!</definedName>
    <definedName name="TT_1P" localSheetId="1">#REF!</definedName>
    <definedName name="TT_1P">#REF!</definedName>
    <definedName name="TT_3p" localSheetId="1">#REF!</definedName>
    <definedName name="TT_3p">#REF!</definedName>
    <definedName name="ttam" localSheetId="1">#REF!</definedName>
    <definedName name="ttam">#REF!</definedName>
    <definedName name="ttao" localSheetId="1">#REF!</definedName>
    <definedName name="ttao">#REF!</definedName>
    <definedName name="ttbt" localSheetId="1">#REF!</definedName>
    <definedName name="ttbt">#REF!</definedName>
    <definedName name="tthi" localSheetId="1">#REF!</definedName>
    <definedName name="tthi">#REF!</definedName>
    <definedName name="ttronmk" localSheetId="1">#REF!</definedName>
    <definedName name="ttronmk">#REF!</definedName>
    <definedName name="Tunisia_Against" localSheetId="1">#REF!,#REF!,#REF!</definedName>
    <definedName name="Tunisia_Against">#REF!,#REF!,#REF!</definedName>
    <definedName name="Tunisia_Played" localSheetId="1">#REF!,#REF!,#REF!</definedName>
    <definedName name="Tunisia_Played">#REF!,#REF!,#REF!</definedName>
    <definedName name="tv75nc" localSheetId="1">#REF!</definedName>
    <definedName name="tv75nc">#REF!</definedName>
    <definedName name="tv75vl" localSheetId="1">#REF!</definedName>
    <definedName name="tv75vl">#REF!</definedName>
    <definedName name="ty_le" localSheetId="1">#REF!</definedName>
    <definedName name="ty_le">#REF!</definedName>
    <definedName name="Ty_Le_1" localSheetId="1">#REF!</definedName>
    <definedName name="Ty_Le_1">#REF!</definedName>
    <definedName name="ty_le_BTN" localSheetId="1">#REF!</definedName>
    <definedName name="ty_le_BTN">#REF!</definedName>
    <definedName name="Ty_le1" localSheetId="1">#REF!</definedName>
    <definedName name="Ty_le1">#REF!</definedName>
    <definedName name="u" localSheetId="1">#REF!</definedName>
    <definedName name="u">#REF!</definedName>
    <definedName name="Ukraine_Against" localSheetId="1">#REF!,#REF!,#REF!</definedName>
    <definedName name="Ukraine_Against">#REF!,#REF!,#REF!</definedName>
    <definedName name="Ukraine_Played" localSheetId="1">#REF!,#REF!,#REF!</definedName>
    <definedName name="Ukraine_Played">#REF!,#REF!,#REF!</definedName>
    <definedName name="UP" localSheetId="1">#REF!,#REF!,#REF!,#REF!,#REF!,#REF!,#REF!,#REF!,#REF!,#REF!,#REF!</definedName>
    <definedName name="UP">#REF!,#REF!,#REF!,#REF!,#REF!,#REF!,#REF!,#REF!,#REF!,#REF!,#REF!</definedName>
    <definedName name="USA_Against" localSheetId="1">#REF!,#REF!,#REF!</definedName>
    <definedName name="USA_Against">#REF!,#REF!,#REF!</definedName>
    <definedName name="USA_Played" localSheetId="1">#REF!,#REF!,#REF!</definedName>
    <definedName name="USA_Played">#REF!,#REF!,#REF!</definedName>
    <definedName name="VAÄT_LIEÄU">"ATRAM"</definedName>
    <definedName name="Value0" localSheetId="1">#REF!</definedName>
    <definedName name="Value0">#REF!</definedName>
    <definedName name="Value1" localSheetId="1">#REF!</definedName>
    <definedName name="Value1">#REF!</definedName>
    <definedName name="Value10" localSheetId="1">#REF!</definedName>
    <definedName name="Value10">#REF!</definedName>
    <definedName name="Value11" localSheetId="1">#REF!</definedName>
    <definedName name="Value11">#REF!</definedName>
    <definedName name="Value12" localSheetId="1">#REF!</definedName>
    <definedName name="Value12">#REF!</definedName>
    <definedName name="Value13" localSheetId="1">#REF!</definedName>
    <definedName name="Value13">#REF!</definedName>
    <definedName name="Value14" localSheetId="1">#REF!</definedName>
    <definedName name="Value14">#REF!</definedName>
    <definedName name="Value15" localSheetId="1">#REF!</definedName>
    <definedName name="Value15">#REF!</definedName>
    <definedName name="Value16" localSheetId="1">#REF!</definedName>
    <definedName name="Value16">#REF!</definedName>
    <definedName name="Value17" localSheetId="1">#REF!</definedName>
    <definedName name="Value17">#REF!</definedName>
    <definedName name="Value18" localSheetId="1">#REF!</definedName>
    <definedName name="Value18">#REF!</definedName>
    <definedName name="Value19" localSheetId="1">#REF!</definedName>
    <definedName name="Value19">#REF!</definedName>
    <definedName name="Value2" localSheetId="1">#REF!</definedName>
    <definedName name="Value2">#REF!</definedName>
    <definedName name="Value20" localSheetId="1">#REF!</definedName>
    <definedName name="Value20">#REF!</definedName>
    <definedName name="Value21" localSheetId="1">#REF!</definedName>
    <definedName name="Value21">#REF!</definedName>
    <definedName name="Value22" localSheetId="1">#REF!</definedName>
    <definedName name="Value22">#REF!</definedName>
    <definedName name="Value23" localSheetId="1">#REF!</definedName>
    <definedName name="Value23">#REF!</definedName>
    <definedName name="Value24" localSheetId="1">#REF!</definedName>
    <definedName name="Value24">#REF!</definedName>
    <definedName name="Value25" localSheetId="1">#REF!</definedName>
    <definedName name="Value25">#REF!</definedName>
    <definedName name="Value26" localSheetId="1">#REF!</definedName>
    <definedName name="Value26">#REF!</definedName>
    <definedName name="Value27" localSheetId="1">#REF!</definedName>
    <definedName name="Value27">#REF!</definedName>
    <definedName name="Value28" localSheetId="1">#REF!</definedName>
    <definedName name="Value28">#REF!</definedName>
    <definedName name="Value29" localSheetId="1">#REF!</definedName>
    <definedName name="Value29">#REF!</definedName>
    <definedName name="Value3" localSheetId="1">#REF!</definedName>
    <definedName name="Value3">#REF!</definedName>
    <definedName name="Value30" localSheetId="1">#REF!</definedName>
    <definedName name="Value30">#REF!</definedName>
    <definedName name="Value31" localSheetId="1">#REF!</definedName>
    <definedName name="Value31">#REF!</definedName>
    <definedName name="Value32" localSheetId="1">#REF!</definedName>
    <definedName name="Value32">#REF!</definedName>
    <definedName name="Value33" localSheetId="1">#REF!</definedName>
    <definedName name="Value33">#REF!</definedName>
    <definedName name="Value34" localSheetId="1">#REF!</definedName>
    <definedName name="Value34">#REF!</definedName>
    <definedName name="Value35" localSheetId="1">#REF!</definedName>
    <definedName name="Value35">#REF!</definedName>
    <definedName name="Value36" localSheetId="1">#REF!</definedName>
    <definedName name="Value36">#REF!</definedName>
    <definedName name="Value37" localSheetId="1">#REF!</definedName>
    <definedName name="Value37">#REF!</definedName>
    <definedName name="Value38" localSheetId="1">#REF!</definedName>
    <definedName name="Value38">#REF!</definedName>
    <definedName name="Value39" localSheetId="1">#REF!</definedName>
    <definedName name="Value39">#REF!</definedName>
    <definedName name="Value4" localSheetId="1">#REF!</definedName>
    <definedName name="Value4">#REF!</definedName>
    <definedName name="Value40" localSheetId="1">#REF!</definedName>
    <definedName name="Value40">#REF!</definedName>
    <definedName name="Value41" localSheetId="1">#REF!</definedName>
    <definedName name="Value41">#REF!</definedName>
    <definedName name="Value42" localSheetId="1">#REF!</definedName>
    <definedName name="Value42">#REF!</definedName>
    <definedName name="Value43" localSheetId="1">#REF!</definedName>
    <definedName name="Value43">#REF!</definedName>
    <definedName name="Value44" localSheetId="1">#REF!</definedName>
    <definedName name="Value44">#REF!</definedName>
    <definedName name="Value45" localSheetId="1">#REF!</definedName>
    <definedName name="Value45">#REF!</definedName>
    <definedName name="Value46" localSheetId="1">#REF!</definedName>
    <definedName name="Value46">#REF!</definedName>
    <definedName name="Value47" localSheetId="1">#REF!</definedName>
    <definedName name="Value47">#REF!</definedName>
    <definedName name="Value48" localSheetId="1">#REF!</definedName>
    <definedName name="Value48">#REF!</definedName>
    <definedName name="Value49" localSheetId="1">#REF!</definedName>
    <definedName name="Value49">#REF!</definedName>
    <definedName name="Value5" localSheetId="1">#REF!</definedName>
    <definedName name="Value5">#REF!</definedName>
    <definedName name="Value50" localSheetId="1">#REF!</definedName>
    <definedName name="Value50">#REF!</definedName>
    <definedName name="Value51" localSheetId="1">#REF!</definedName>
    <definedName name="Value51">#REF!</definedName>
    <definedName name="Value52" localSheetId="1">#REF!</definedName>
    <definedName name="Value52">#REF!</definedName>
    <definedName name="Value53" localSheetId="1">#REF!</definedName>
    <definedName name="Value53">#REF!</definedName>
    <definedName name="Value54" localSheetId="1">#REF!</definedName>
    <definedName name="Value54">#REF!</definedName>
    <definedName name="Value55" localSheetId="1">#REF!</definedName>
    <definedName name="Value55">#REF!</definedName>
    <definedName name="Value6" localSheetId="1">#REF!</definedName>
    <definedName name="Value6">#REF!</definedName>
    <definedName name="Value7" localSheetId="1">#REF!</definedName>
    <definedName name="Value7">#REF!</definedName>
    <definedName name="Value8" localSheetId="1">#REF!</definedName>
    <definedName name="Value8">#REF!</definedName>
    <definedName name="Value9" localSheetId="1">#REF!</definedName>
    <definedName name="Value9">#REF!</definedName>
    <definedName name="vang_mat" localSheetId="1">#REF!</definedName>
    <definedName name="vang_mat">#REF!</definedName>
    <definedName name="VARIINST" localSheetId="1">#REF!</definedName>
    <definedName name="VARIINST">#REF!</definedName>
    <definedName name="VARIPURC" localSheetId="1">#REF!</definedName>
    <definedName name="VARIPURC">#REF!</definedName>
    <definedName name="Vat_tu" localSheetId="1">#REF!</definedName>
    <definedName name="Vat_tu">#REF!</definedName>
    <definedName name="vbtchongnuocm300" localSheetId="1">#REF!</definedName>
    <definedName name="vbtchongnuocm300">#REF!</definedName>
    <definedName name="vbtm150" localSheetId="1">#REF!</definedName>
    <definedName name="vbtm150">#REF!</definedName>
    <definedName name="vbtm300" localSheetId="1">#REF!</definedName>
    <definedName name="vbtm300">#REF!</definedName>
    <definedName name="vbtm400" localSheetId="1">#REF!</definedName>
    <definedName name="vbtm400">#REF!</definedName>
    <definedName name="VC" localSheetId="1">#REF!</definedName>
    <definedName name="VC">#REF!</definedName>
    <definedName name="vccot" localSheetId="1">#REF!</definedName>
    <definedName name="vccot">#REF!</definedName>
    <definedName name="VCHT" localSheetId="1">#REF!</definedName>
    <definedName name="VCHT">#REF!</definedName>
    <definedName name="vctb" localSheetId="1">#REF!</definedName>
    <definedName name="vctb">#REF!</definedName>
    <definedName name="VCVBT1" localSheetId="1">#REF!</definedName>
    <definedName name="VCVBT1">#REF!</definedName>
    <definedName name="VCVBT2" localSheetId="1">#REF!</definedName>
    <definedName name="VCVBT2">#REF!</definedName>
    <definedName name="vd3p" localSheetId="1">#REF!</definedName>
    <definedName name="vd3p">#REF!</definedName>
    <definedName name="vinh" localSheetId="1" hidden="1">{"'Sheet1'!$L$16"}</definedName>
    <definedName name="vinh" hidden="1">{"'Sheet1'!$L$16"}</definedName>
    <definedName name="vkcauthang" localSheetId="1">#REF!</definedName>
    <definedName name="vkcauthang">#REF!</definedName>
    <definedName name="vksan" localSheetId="1">#REF!</definedName>
    <definedName name="vksan">#REF!</definedName>
    <definedName name="vl" localSheetId="1">#REF!</definedName>
    <definedName name="vl">#REF!</definedName>
    <definedName name="vl3p" localSheetId="1">#REF!</definedName>
    <definedName name="vl3p">#REF!</definedName>
    <definedName name="Vlcap0.7" localSheetId="1">#REF!</definedName>
    <definedName name="Vlcap0.7">#REF!</definedName>
    <definedName name="VLcap1" localSheetId="1">#REF!</definedName>
    <definedName name="VLcap1">#REF!</definedName>
    <definedName name="VLCT3p" localSheetId="1">#REF!</definedName>
    <definedName name="VLCT3p">#REF!</definedName>
    <definedName name="vldn400" localSheetId="1">#REF!</definedName>
    <definedName name="vldn400">#REF!</definedName>
    <definedName name="vldn600" localSheetId="1">#REF!</definedName>
    <definedName name="vldn600">#REF!</definedName>
    <definedName name="VLM" localSheetId="1">#REF!</definedName>
    <definedName name="VLM">#REF!</definedName>
    <definedName name="vltram" localSheetId="1">#REF!</definedName>
    <definedName name="vltram">#REF!</definedName>
    <definedName name="vr3p" localSheetId="1">#REF!</definedName>
    <definedName name="vr3p">#REF!</definedName>
    <definedName name="VT" localSheetId="1">#REF!</definedName>
    <definedName name="VT">#REF!</definedName>
    <definedName name="Vu" localSheetId="1">#REF!</definedName>
    <definedName name="Vu">#REF!</definedName>
    <definedName name="Vu_" localSheetId="1">#REF!</definedName>
    <definedName name="Vu_">#REF!</definedName>
    <definedName name="vungdcd" localSheetId="1">#REF!</definedName>
    <definedName name="vungdcd">#REF!</definedName>
    <definedName name="vungdcl" localSheetId="1">#REF!</definedName>
    <definedName name="vungdcl">#REF!</definedName>
    <definedName name="vungnhapk" localSheetId="1">#REF!</definedName>
    <definedName name="vungnhapk">#REF!</definedName>
    <definedName name="vungnhapl" localSheetId="1">#REF!</definedName>
    <definedName name="vungnhapl">#REF!</definedName>
    <definedName name="VUNGTB" localSheetId="1" hidden="1">{"'Sheet1'!$L$16"}</definedName>
    <definedName name="VUNGTB" hidden="1">{"'Sheet1'!$L$16"}</definedName>
    <definedName name="vungxuatk" localSheetId="1">#REF!</definedName>
    <definedName name="vungxuatk">#REF!</definedName>
    <definedName name="vungxuatl" localSheetId="1">#REF!</definedName>
    <definedName name="vungxuatl">#REF!</definedName>
    <definedName name="W" localSheetId="1">#REF!</definedName>
    <definedName name="W">#REF!</definedName>
    <definedName name="wf" localSheetId="1" hidden="1">{0,0,0,0;0,0,0,0;0,0,5.16217135173671E-306,0;0,0,0,0;0,0,0,0;0,#VALUE!,0,0;0,0,0,0}</definedName>
    <definedName name="wf" hidden="1">{0,0,0,0;0,0,0,0;0,0,5.16217135173671E-306,0;0,0,0,0;0,0,0,0;0,#VALUE!,0,0;0,0,0,0}</definedName>
    <definedName name="Winpoints">3</definedName>
    <definedName name="wl" localSheetId="1">#REF!</definedName>
    <definedName name="wl">#REF!</definedName>
    <definedName name="wrn.chi._.tiÆt." localSheetId="1" hidden="1">{#N/A,#N/A,FALSE,"Chi tiÆt"}</definedName>
    <definedName name="wrn.chi._.tiÆt." hidden="1">{#N/A,#N/A,FALSE,"Chi tiÆt"}</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1">#REF!</definedName>
    <definedName name="Ws">#REF!</definedName>
    <definedName name="Wss" localSheetId="1">#REF!</definedName>
    <definedName name="Wss">#REF!</definedName>
    <definedName name="Wst" localSheetId="1">#REF!</definedName>
    <definedName name="Wst">#REF!</definedName>
    <definedName name="wt" localSheetId="1">#REF!</definedName>
    <definedName name="wt">#REF!</definedName>
    <definedName name="wx" localSheetId="1" hidden="1">{0,0,0,0;0,0,0,0;0,0,0,0;0,#VALUE!,0,0;0,0,0,0;0,0,0,0;0,0,0,0}</definedName>
    <definedName name="wx" hidden="1">{0,0,0,0;0,0,0,0;0,0,0,0;0,#VALUE!,0,0;0,0,0,0;0,0,0,0;0,0,0,0}</definedName>
    <definedName name="X" localSheetId="1">#REF!</definedName>
    <definedName name="X">#REF!</definedName>
    <definedName name="x1_" localSheetId="1">#REF!</definedName>
    <definedName name="x1_">#REF!</definedName>
    <definedName name="x1pind" localSheetId="1">#REF!</definedName>
    <definedName name="x1pind">#REF!</definedName>
    <definedName name="X1pINDnc" localSheetId="1">#REF!</definedName>
    <definedName name="X1pINDnc">#REF!</definedName>
    <definedName name="X1pINDvc" localSheetId="1">#REF!</definedName>
    <definedName name="X1pINDvc">#REF!</definedName>
    <definedName name="X1pINDvl" localSheetId="1">#REF!</definedName>
    <definedName name="X1pINDvl">#REF!</definedName>
    <definedName name="x1ping" localSheetId="1">#REF!</definedName>
    <definedName name="x1ping">#REF!</definedName>
    <definedName name="X1pINGnc" localSheetId="1">#REF!</definedName>
    <definedName name="X1pINGnc">#REF!</definedName>
    <definedName name="X1pINGvc" localSheetId="1">#REF!</definedName>
    <definedName name="X1pINGvc">#REF!</definedName>
    <definedName name="X1pINGvl" localSheetId="1">#REF!</definedName>
    <definedName name="X1pINGvl">#REF!</definedName>
    <definedName name="x1pint" localSheetId="1">#REF!</definedName>
    <definedName name="x1pint">#REF!</definedName>
    <definedName name="x2_" localSheetId="1">#REF!</definedName>
    <definedName name="x2_">#REF!</definedName>
    <definedName name="XCCT">0.5</definedName>
    <definedName name="xfco" localSheetId="1">#REF!</definedName>
    <definedName name="xfco">#REF!</definedName>
    <definedName name="xfco3p" localSheetId="1">#REF!</definedName>
    <definedName name="xfco3p">#REF!</definedName>
    <definedName name="XFCOnc" localSheetId="1">#REF!</definedName>
    <definedName name="XFCOnc">#REF!</definedName>
    <definedName name="xfcotnc" localSheetId="1">#REF!</definedName>
    <definedName name="xfcotnc">#REF!</definedName>
    <definedName name="xfcotvl" localSheetId="1">#REF!</definedName>
    <definedName name="xfcotvl">#REF!</definedName>
    <definedName name="XFCOvl" localSheetId="1">#REF!</definedName>
    <definedName name="XFCOvl">#REF!</definedName>
    <definedName name="xh" localSheetId="1">#REF!</definedName>
    <definedName name="xh">#REF!</definedName>
    <definedName name="xhn" localSheetId="1">#REF!</definedName>
    <definedName name="xhn">#REF!</definedName>
    <definedName name="xig" localSheetId="1">#REF!</definedName>
    <definedName name="xig">#REF!</definedName>
    <definedName name="xig1" localSheetId="1">#REF!</definedName>
    <definedName name="xig1">#REF!</definedName>
    <definedName name="xig1p" localSheetId="1">#REF!</definedName>
    <definedName name="xig1p">#REF!</definedName>
    <definedName name="xig3p" localSheetId="1">#REF!</definedName>
    <definedName name="xig3p">#REF!</definedName>
    <definedName name="XIGnc" localSheetId="1">#REF!</definedName>
    <definedName name="XIGnc">#REF!</definedName>
    <definedName name="XIGvc" localSheetId="1">#REF!</definedName>
    <definedName name="XIGvc">#REF!</definedName>
    <definedName name="XIGvl" localSheetId="1">#REF!</definedName>
    <definedName name="XIGvl">#REF!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3p" localSheetId="1">#REF!</definedName>
    <definedName name="xin3p">#REF!</definedName>
    <definedName name="xind" localSheetId="1">#REF!</definedName>
    <definedName name="xind">#REF!</definedName>
    <definedName name="xind1p" localSheetId="1">#REF!</definedName>
    <definedName name="xind1p">#REF!</definedName>
    <definedName name="xind3p" localSheetId="1">#REF!</definedName>
    <definedName name="xind3p">#REF!</definedName>
    <definedName name="xindnc1p" localSheetId="1">#REF!</definedName>
    <definedName name="xindnc1p">#REF!</definedName>
    <definedName name="xindvl1p" localSheetId="1">#REF!</definedName>
    <definedName name="xindvl1p">#REF!</definedName>
    <definedName name="xing1p" localSheetId="1">#REF!</definedName>
    <definedName name="xing1p">#REF!</definedName>
    <definedName name="xingnc1p" localSheetId="1">#REF!</definedName>
    <definedName name="xingnc1p">#REF!</definedName>
    <definedName name="xingvl1p" localSheetId="1">#REF!</definedName>
    <definedName name="xingvl1p">#REF!</definedName>
    <definedName name="XINnc" localSheetId="1">#REF!</definedName>
    <definedName name="XINnc">#REF!</definedName>
    <definedName name="xint1p" localSheetId="1">#REF!</definedName>
    <definedName name="xint1p">#REF!</definedName>
    <definedName name="XINvc" localSheetId="1">#REF!</definedName>
    <definedName name="XINvc">#REF!</definedName>
    <definedName name="XINvl" localSheetId="1">#REF!</definedName>
    <definedName name="XINvl">#REF!</definedName>
    <definedName name="xit" localSheetId="1">#REF!</definedName>
    <definedName name="xit">#REF!</definedName>
    <definedName name="xit1" localSheetId="1">#REF!</definedName>
    <definedName name="xit1">#REF!</definedName>
    <definedName name="xit1p" localSheetId="1">#REF!</definedName>
    <definedName name="xit1p">#REF!</definedName>
    <definedName name="xit3p" localSheetId="1">#REF!</definedName>
    <definedName name="xit3p">#REF!</definedName>
    <definedName name="XITnc" localSheetId="1">#REF!</definedName>
    <definedName name="XITnc">#REF!</definedName>
    <definedName name="XITvc" localSheetId="1">#REF!</definedName>
    <definedName name="XITvc">#REF!</definedName>
    <definedName name="XITvl" localSheetId="1">#REF!</definedName>
    <definedName name="XITvl">#REF!</definedName>
    <definedName name="xl" localSheetId="1">#REF!</definedName>
    <definedName name="xl">#REF!</definedName>
    <definedName name="xlc" localSheetId="1">#REF!</definedName>
    <definedName name="xlc">#REF!</definedName>
    <definedName name="xlk" localSheetId="1">#REF!</definedName>
    <definedName name="xlk">#REF!</definedName>
    <definedName name="xmcax" localSheetId="1">#REF!</definedName>
    <definedName name="xmcax">#REF!</definedName>
    <definedName name="xmp40" localSheetId="1">#REF!</definedName>
    <definedName name="xmp40">#REF!</definedName>
    <definedName name="xn" localSheetId="1">#REF!</definedName>
    <definedName name="xn">#REF!</definedName>
    <definedName name="xoanhapk" localSheetId="1">#REF!,#REF!</definedName>
    <definedName name="xoanhapk">#REF!,#REF!</definedName>
    <definedName name="xoanhapl" localSheetId="1">#REF!,#REF!</definedName>
    <definedName name="xoanhapl">#REF!,#REF!</definedName>
    <definedName name="xoaxuatk" localSheetId="1">#REF!</definedName>
    <definedName name="xoaxuatk">#REF!</definedName>
    <definedName name="xoaxuatl" localSheetId="1">#REF!</definedName>
    <definedName name="xoaxuatl">#REF!</definedName>
    <definedName name="xxx" localSheetId="1">#REF!</definedName>
    <definedName name="xxx">#REF!</definedName>
    <definedName name="xxx1" localSheetId="1">#REF!</definedName>
    <definedName name="xxx1">#REF!</definedName>
    <definedName name="xxx2" localSheetId="1">#REF!</definedName>
    <definedName name="xxx2">#REF!</definedName>
    <definedName name="y" localSheetId="1">#REF!</definedName>
    <definedName name="y">#REF!</definedName>
    <definedName name="z" localSheetId="1">#REF!</definedName>
    <definedName name="z">#REF!</definedName>
    <definedName name="Zip" localSheetId="1">#REF!</definedName>
    <definedName name="Zip">#REF!</definedName>
    <definedName name="zl" localSheetId="1">#REF!</definedName>
    <definedName name="zl">#REF!</definedName>
    <definedName name="Zw" localSheetId="1">#REF!</definedName>
    <definedName name="Zw">#REF!</definedName>
    <definedName name="ZXD" localSheetId="1">#REF!</definedName>
    <definedName name="ZXD">#REF!</definedName>
    <definedName name="ZYX" localSheetId="1">#REF!</definedName>
    <definedName name="ZYX">#REF!</definedName>
    <definedName name="ZZZ" localSheetId="1">#REF!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2" i="1" l="1"/>
  <c r="G582" i="1"/>
  <c r="G126" i="1"/>
  <c r="H128" i="1"/>
  <c r="H129" i="1"/>
  <c r="G127" i="1"/>
  <c r="H127" i="1" s="1"/>
  <c r="G308" i="1"/>
  <c r="H440" i="1"/>
  <c r="H359" i="1" l="1"/>
  <c r="D359" i="1"/>
  <c r="E358" i="1"/>
  <c r="G591" i="1"/>
  <c r="H591" i="1" s="1"/>
  <c r="G590" i="1"/>
  <c r="H590" i="1" s="1"/>
  <c r="D590" i="1"/>
  <c r="G589" i="1"/>
  <c r="H589" i="1" s="1"/>
  <c r="D589" i="1"/>
  <c r="G588" i="1"/>
  <c r="H588" i="1" s="1"/>
  <c r="D588" i="1"/>
  <c r="D587" i="1"/>
  <c r="G586" i="1"/>
  <c r="H586" i="1" s="1"/>
  <c r="D586" i="1"/>
  <c r="G585" i="1"/>
  <c r="H585" i="1" s="1"/>
  <c r="D585" i="1"/>
  <c r="G584" i="1"/>
  <c r="H584" i="1" s="1"/>
  <c r="D583" i="1"/>
  <c r="G581" i="1"/>
  <c r="H581" i="1" s="1"/>
  <c r="D581" i="1"/>
  <c r="G580" i="1"/>
  <c r="H580" i="1" s="1"/>
  <c r="D580" i="1"/>
  <c r="G579" i="1"/>
  <c r="H579" i="1" s="1"/>
  <c r="D579" i="1"/>
  <c r="G578" i="1"/>
  <c r="H578" i="1" s="1"/>
  <c r="D578" i="1"/>
  <c r="G577" i="1"/>
  <c r="H577" i="1" s="1"/>
  <c r="D577" i="1"/>
  <c r="G576" i="1"/>
  <c r="H576" i="1" s="1"/>
  <c r="D576" i="1"/>
  <c r="G575" i="1"/>
  <c r="H575" i="1" s="1"/>
  <c r="D575" i="1"/>
  <c r="G574" i="1"/>
  <c r="H574" i="1" s="1"/>
  <c r="D574" i="1"/>
  <c r="G573" i="1"/>
  <c r="H573" i="1" s="1"/>
  <c r="D573" i="1"/>
  <c r="G572" i="1"/>
  <c r="H572" i="1" s="1"/>
  <c r="D572" i="1"/>
  <c r="G571" i="1"/>
  <c r="H571" i="1" s="1"/>
  <c r="D571" i="1"/>
  <c r="G570" i="1"/>
  <c r="H570" i="1" s="1"/>
  <c r="D570" i="1"/>
  <c r="G569" i="1"/>
  <c r="H569" i="1" s="1"/>
  <c r="D569" i="1"/>
  <c r="G568" i="1"/>
  <c r="H568" i="1" s="1"/>
  <c r="D568" i="1"/>
  <c r="G567" i="1"/>
  <c r="H567" i="1" s="1"/>
  <c r="D567" i="1"/>
  <c r="G566" i="1"/>
  <c r="H566" i="1" s="1"/>
  <c r="D566" i="1"/>
  <c r="G565" i="1"/>
  <c r="H565" i="1" s="1"/>
  <c r="D565" i="1"/>
  <c r="G564" i="1"/>
  <c r="H564" i="1" s="1"/>
  <c r="D564" i="1"/>
  <c r="G563" i="1"/>
  <c r="H563" i="1" s="1"/>
  <c r="D563" i="1"/>
  <c r="G562" i="1"/>
  <c r="H562" i="1" s="1"/>
  <c r="D562" i="1"/>
  <c r="G561" i="1"/>
  <c r="H561" i="1" s="1"/>
  <c r="D561" i="1"/>
  <c r="G560" i="1"/>
  <c r="H560" i="1" s="1"/>
  <c r="D560" i="1"/>
  <c r="D559" i="1"/>
  <c r="G558" i="1"/>
  <c r="H558" i="1" s="1"/>
  <c r="D558" i="1"/>
  <c r="G557" i="1"/>
  <c r="H557" i="1" s="1"/>
  <c r="D557" i="1"/>
  <c r="G556" i="1"/>
  <c r="H556" i="1" s="1"/>
  <c r="D556" i="1"/>
  <c r="G555" i="1"/>
  <c r="H555" i="1" s="1"/>
  <c r="D555" i="1"/>
  <c r="G554" i="1"/>
  <c r="H554" i="1" s="1"/>
  <c r="D554" i="1"/>
  <c r="G553" i="1"/>
  <c r="H553" i="1" s="1"/>
  <c r="D553" i="1"/>
  <c r="G552" i="1"/>
  <c r="H552" i="1" s="1"/>
  <c r="D552" i="1"/>
  <c r="G551" i="1"/>
  <c r="H551" i="1" s="1"/>
  <c r="D551" i="1"/>
  <c r="G550" i="1"/>
  <c r="H550" i="1" s="1"/>
  <c r="D550" i="1"/>
  <c r="G549" i="1"/>
  <c r="H549" i="1" s="1"/>
  <c r="D549" i="1"/>
  <c r="G548" i="1"/>
  <c r="H548" i="1" s="1"/>
  <c r="D548" i="1"/>
  <c r="G547" i="1"/>
  <c r="H547" i="1" s="1"/>
  <c r="D547" i="1"/>
  <c r="G546" i="1"/>
  <c r="H546" i="1" s="1"/>
  <c r="D546" i="1"/>
  <c r="G545" i="1"/>
  <c r="H545" i="1" s="1"/>
  <c r="D545" i="1"/>
  <c r="G544" i="1"/>
  <c r="H544" i="1" s="1"/>
  <c r="D544" i="1"/>
  <c r="G543" i="1"/>
  <c r="H543" i="1" s="1"/>
  <c r="D543" i="1"/>
  <c r="G542" i="1"/>
  <c r="H542" i="1" s="1"/>
  <c r="D542" i="1"/>
  <c r="G541" i="1"/>
  <c r="H541" i="1" s="1"/>
  <c r="D541" i="1"/>
  <c r="G540" i="1"/>
  <c r="H540" i="1" s="1"/>
  <c r="G539" i="1"/>
  <c r="H539" i="1" s="1"/>
  <c r="G538" i="1"/>
  <c r="H538" i="1" s="1"/>
  <c r="G537" i="1"/>
  <c r="H537" i="1" s="1"/>
  <c r="G536" i="1"/>
  <c r="H536" i="1" s="1"/>
  <c r="G535" i="1"/>
  <c r="H535" i="1" s="1"/>
  <c r="G534" i="1"/>
  <c r="H534" i="1" s="1"/>
  <c r="G533" i="1"/>
  <c r="H533" i="1" s="1"/>
  <c r="D533" i="1"/>
  <c r="G530" i="1"/>
  <c r="H530" i="1" s="1"/>
  <c r="D530" i="1"/>
  <c r="G529" i="1"/>
  <c r="H529" i="1" s="1"/>
  <c r="D529" i="1"/>
  <c r="G528" i="1"/>
  <c r="H528" i="1" s="1"/>
  <c r="D528" i="1"/>
  <c r="G527" i="1"/>
  <c r="H527" i="1" s="1"/>
  <c r="D527" i="1"/>
  <c r="G526" i="1"/>
  <c r="H526" i="1" s="1"/>
  <c r="G525" i="1"/>
  <c r="H525" i="1" s="1"/>
  <c r="G524" i="1"/>
  <c r="H524" i="1" s="1"/>
  <c r="G523" i="1"/>
  <c r="H523" i="1" s="1"/>
  <c r="H522" i="1"/>
  <c r="G521" i="1"/>
  <c r="H521" i="1" s="1"/>
  <c r="D521" i="1"/>
  <c r="G520" i="1"/>
  <c r="H520" i="1" s="1"/>
  <c r="D520" i="1"/>
  <c r="G519" i="1"/>
  <c r="H519" i="1" s="1"/>
  <c r="D519" i="1"/>
  <c r="D518" i="1"/>
  <c r="G517" i="1"/>
  <c r="H517" i="1" s="1"/>
  <c r="D517" i="1"/>
  <c r="G516" i="1"/>
  <c r="H516" i="1" s="1"/>
  <c r="D516" i="1"/>
  <c r="G515" i="1"/>
  <c r="H515" i="1" s="1"/>
  <c r="D515" i="1"/>
  <c r="H514" i="1"/>
  <c r="D514" i="1"/>
  <c r="G513" i="1"/>
  <c r="H513" i="1" s="1"/>
  <c r="D513" i="1"/>
  <c r="G512" i="1"/>
  <c r="H512" i="1" s="1"/>
  <c r="D512" i="1"/>
  <c r="G511" i="1"/>
  <c r="H511" i="1" s="1"/>
  <c r="D511" i="1"/>
  <c r="G510" i="1"/>
  <c r="H510" i="1" s="1"/>
  <c r="D510" i="1"/>
  <c r="E509" i="1"/>
  <c r="G509" i="1" s="1"/>
  <c r="H509" i="1" s="1"/>
  <c r="D509" i="1"/>
  <c r="G508" i="1"/>
  <c r="H508" i="1" s="1"/>
  <c r="D508" i="1"/>
  <c r="G507" i="1"/>
  <c r="H507" i="1" s="1"/>
  <c r="D507" i="1"/>
  <c r="G506" i="1"/>
  <c r="H506" i="1" s="1"/>
  <c r="G505" i="1"/>
  <c r="H505" i="1" s="1"/>
  <c r="G504" i="1"/>
  <c r="H504" i="1" s="1"/>
  <c r="D504" i="1"/>
  <c r="G503" i="1"/>
  <c r="H503" i="1" s="1"/>
  <c r="G502" i="1"/>
  <c r="H502" i="1" s="1"/>
  <c r="G501" i="1"/>
  <c r="H501" i="1" s="1"/>
  <c r="D501" i="1"/>
  <c r="G500" i="1"/>
  <c r="H500" i="1" s="1"/>
  <c r="D500" i="1"/>
  <c r="G499" i="1"/>
  <c r="H499" i="1" s="1"/>
  <c r="D499" i="1"/>
  <c r="G498" i="1"/>
  <c r="H498" i="1" s="1"/>
  <c r="D498" i="1"/>
  <c r="D497" i="1"/>
  <c r="G496" i="1"/>
  <c r="H496" i="1" s="1"/>
  <c r="D496" i="1"/>
  <c r="G495" i="1"/>
  <c r="H495" i="1" s="1"/>
  <c r="D495" i="1"/>
  <c r="G494" i="1"/>
  <c r="H494" i="1" s="1"/>
  <c r="D494" i="1"/>
  <c r="H493" i="1"/>
  <c r="D493" i="1"/>
  <c r="G492" i="1"/>
  <c r="H492" i="1" s="1"/>
  <c r="D492" i="1"/>
  <c r="G491" i="1"/>
  <c r="H491" i="1" s="1"/>
  <c r="D491" i="1"/>
  <c r="G490" i="1"/>
  <c r="H490" i="1" s="1"/>
  <c r="D490" i="1"/>
  <c r="G489" i="1"/>
  <c r="H489" i="1" s="1"/>
  <c r="D489" i="1"/>
  <c r="E488" i="1"/>
  <c r="D488" i="1"/>
  <c r="G487" i="1"/>
  <c r="H487" i="1" s="1"/>
  <c r="D487" i="1"/>
  <c r="G486" i="1"/>
  <c r="H486" i="1" s="1"/>
  <c r="E485" i="1"/>
  <c r="D485" i="1"/>
  <c r="G484" i="1"/>
  <c r="H484" i="1" s="1"/>
  <c r="D484" i="1"/>
  <c r="G483" i="1"/>
  <c r="H483" i="1" s="1"/>
  <c r="D483" i="1"/>
  <c r="G482" i="1"/>
  <c r="H482" i="1" s="1"/>
  <c r="D482" i="1"/>
  <c r="G481" i="1"/>
  <c r="H481" i="1" s="1"/>
  <c r="D481" i="1"/>
  <c r="G480" i="1"/>
  <c r="H480" i="1" s="1"/>
  <c r="D480" i="1"/>
  <c r="G479" i="1"/>
  <c r="H479" i="1" s="1"/>
  <c r="D479" i="1"/>
  <c r="G478" i="1"/>
  <c r="H478" i="1" s="1"/>
  <c r="D478" i="1"/>
  <c r="G477" i="1"/>
  <c r="H477" i="1" s="1"/>
  <c r="D477" i="1"/>
  <c r="G476" i="1"/>
  <c r="H476" i="1" s="1"/>
  <c r="D476" i="1"/>
  <c r="H475" i="1"/>
  <c r="D475" i="1"/>
  <c r="H474" i="1"/>
  <c r="D474" i="1"/>
  <c r="H473" i="1"/>
  <c r="D473" i="1"/>
  <c r="G472" i="1"/>
  <c r="H472" i="1" s="1"/>
  <c r="D472" i="1"/>
  <c r="G471" i="1"/>
  <c r="H471" i="1" s="1"/>
  <c r="D471" i="1"/>
  <c r="G470" i="1"/>
  <c r="H470" i="1" s="1"/>
  <c r="D470" i="1"/>
  <c r="G469" i="1"/>
  <c r="H469" i="1" s="1"/>
  <c r="D469" i="1"/>
  <c r="G468" i="1"/>
  <c r="H468" i="1" s="1"/>
  <c r="D468" i="1"/>
  <c r="G467" i="1"/>
  <c r="H467" i="1" s="1"/>
  <c r="G466" i="1"/>
  <c r="H466" i="1" s="1"/>
  <c r="G465" i="1"/>
  <c r="H465" i="1" s="1"/>
  <c r="G464" i="1"/>
  <c r="H464" i="1" s="1"/>
  <c r="D464" i="1"/>
  <c r="G463" i="1"/>
  <c r="H463" i="1" s="1"/>
  <c r="D463" i="1"/>
  <c r="G462" i="1"/>
  <c r="H462" i="1" s="1"/>
  <c r="D462" i="1"/>
  <c r="G461" i="1"/>
  <c r="H461" i="1" s="1"/>
  <c r="D461" i="1"/>
  <c r="G460" i="1"/>
  <c r="H460" i="1" s="1"/>
  <c r="D460" i="1"/>
  <c r="G459" i="1"/>
  <c r="H459" i="1" s="1"/>
  <c r="D459" i="1"/>
  <c r="G458" i="1"/>
  <c r="H458" i="1" s="1"/>
  <c r="D458" i="1"/>
  <c r="G457" i="1"/>
  <c r="H457" i="1" s="1"/>
  <c r="D457" i="1"/>
  <c r="G456" i="1"/>
  <c r="H456" i="1" s="1"/>
  <c r="G455" i="1"/>
  <c r="H455" i="1" s="1"/>
  <c r="G454" i="1"/>
  <c r="H454" i="1" s="1"/>
  <c r="G453" i="1"/>
  <c r="H453" i="1" s="1"/>
  <c r="D453" i="1"/>
  <c r="G452" i="1"/>
  <c r="H452" i="1" s="1"/>
  <c r="D452" i="1"/>
  <c r="G451" i="1"/>
  <c r="H451" i="1" s="1"/>
  <c r="D451" i="1"/>
  <c r="G450" i="1"/>
  <c r="H450" i="1" s="1"/>
  <c r="D450" i="1"/>
  <c r="G449" i="1"/>
  <c r="H449" i="1" s="1"/>
  <c r="D449" i="1"/>
  <c r="G448" i="1"/>
  <c r="H448" i="1" s="1"/>
  <c r="D448" i="1"/>
  <c r="G447" i="1"/>
  <c r="H447" i="1" s="1"/>
  <c r="D447" i="1"/>
  <c r="G446" i="1"/>
  <c r="H446" i="1" s="1"/>
  <c r="D446" i="1"/>
  <c r="D445" i="1"/>
  <c r="G444" i="1"/>
  <c r="H444" i="1" s="1"/>
  <c r="D444" i="1"/>
  <c r="E443" i="1"/>
  <c r="D443" i="1"/>
  <c r="G442" i="1"/>
  <c r="H442" i="1" s="1"/>
  <c r="G441" i="1"/>
  <c r="H441" i="1" s="1"/>
  <c r="G439" i="1"/>
  <c r="H439" i="1" s="1"/>
  <c r="D439" i="1"/>
  <c r="G438" i="1"/>
  <c r="H438" i="1" s="1"/>
  <c r="G437" i="1"/>
  <c r="H437" i="1" s="1"/>
  <c r="G436" i="1"/>
  <c r="H436" i="1" s="1"/>
  <c r="G435" i="1"/>
  <c r="H435" i="1" s="1"/>
  <c r="D435" i="1"/>
  <c r="G433" i="1"/>
  <c r="H433" i="1" s="1"/>
  <c r="D433" i="1"/>
  <c r="G432" i="1"/>
  <c r="H432" i="1" s="1"/>
  <c r="D432" i="1"/>
  <c r="D431" i="1"/>
  <c r="G430" i="1"/>
  <c r="H430" i="1" s="1"/>
  <c r="D430" i="1"/>
  <c r="E429" i="1"/>
  <c r="D429" i="1"/>
  <c r="G428" i="1"/>
  <c r="H428" i="1" s="1"/>
  <c r="D428" i="1"/>
  <c r="G427" i="1"/>
  <c r="H427" i="1" s="1"/>
  <c r="D427" i="1"/>
  <c r="G426" i="1"/>
  <c r="H426" i="1" s="1"/>
  <c r="D426" i="1"/>
  <c r="G425" i="1"/>
  <c r="H425" i="1" s="1"/>
  <c r="D425" i="1"/>
  <c r="G424" i="1"/>
  <c r="H424" i="1" s="1"/>
  <c r="G423" i="1"/>
  <c r="H423" i="1" s="1"/>
  <c r="G422" i="1"/>
  <c r="H422" i="1" s="1"/>
  <c r="D422" i="1"/>
  <c r="G421" i="1"/>
  <c r="H421" i="1" s="1"/>
  <c r="D421" i="1"/>
  <c r="G420" i="1"/>
  <c r="H420" i="1" s="1"/>
  <c r="G419" i="1"/>
  <c r="H419" i="1" s="1"/>
  <c r="G418" i="1"/>
  <c r="H418" i="1" s="1"/>
  <c r="D418" i="1"/>
  <c r="G417" i="1"/>
  <c r="H417" i="1" s="1"/>
  <c r="G416" i="1"/>
  <c r="H416" i="1" s="1"/>
  <c r="G415" i="1"/>
  <c r="H415" i="1" s="1"/>
  <c r="G414" i="1"/>
  <c r="H414" i="1" s="1"/>
  <c r="G413" i="1"/>
  <c r="H413" i="1" s="1"/>
  <c r="G412" i="1"/>
  <c r="H412" i="1" s="1"/>
  <c r="D411" i="1"/>
  <c r="G410" i="1"/>
  <c r="H410" i="1" s="1"/>
  <c r="D410" i="1"/>
  <c r="G409" i="1"/>
  <c r="H409" i="1" s="1"/>
  <c r="D409" i="1"/>
  <c r="G408" i="1"/>
  <c r="H408" i="1" s="1"/>
  <c r="D408" i="1"/>
  <c r="G407" i="1"/>
  <c r="H407" i="1" s="1"/>
  <c r="D407" i="1"/>
  <c r="G406" i="1"/>
  <c r="H406" i="1" s="1"/>
  <c r="D406" i="1"/>
  <c r="G405" i="1"/>
  <c r="H405" i="1" s="1"/>
  <c r="D405" i="1"/>
  <c r="G404" i="1"/>
  <c r="H404" i="1" s="1"/>
  <c r="D404" i="1"/>
  <c r="G403" i="1"/>
  <c r="H403" i="1" s="1"/>
  <c r="D403" i="1"/>
  <c r="G402" i="1"/>
  <c r="H402" i="1" s="1"/>
  <c r="D402" i="1"/>
  <c r="G401" i="1"/>
  <c r="H401" i="1" s="1"/>
  <c r="D401" i="1"/>
  <c r="G400" i="1"/>
  <c r="H400" i="1" s="1"/>
  <c r="D400" i="1"/>
  <c r="G399" i="1"/>
  <c r="H399" i="1" s="1"/>
  <c r="G398" i="1"/>
  <c r="H398" i="1" s="1"/>
  <c r="G397" i="1"/>
  <c r="H397" i="1" s="1"/>
  <c r="G396" i="1"/>
  <c r="H396" i="1" s="1"/>
  <c r="D396" i="1"/>
  <c r="G395" i="1"/>
  <c r="H395" i="1" s="1"/>
  <c r="D395" i="1"/>
  <c r="G394" i="1"/>
  <c r="H394" i="1" s="1"/>
  <c r="G393" i="1"/>
  <c r="H393" i="1" s="1"/>
  <c r="D393" i="1"/>
  <c r="G392" i="1"/>
  <c r="H392" i="1" s="1"/>
  <c r="D392" i="1"/>
  <c r="D391" i="1"/>
  <c r="H390" i="1"/>
  <c r="G389" i="1"/>
  <c r="H389" i="1" s="1"/>
  <c r="D389" i="1"/>
  <c r="G388" i="1"/>
  <c r="H388" i="1" s="1"/>
  <c r="D388" i="1"/>
  <c r="G387" i="1"/>
  <c r="H387" i="1" s="1"/>
  <c r="D387" i="1"/>
  <c r="G386" i="1"/>
  <c r="H386" i="1" s="1"/>
  <c r="D386" i="1"/>
  <c r="G385" i="1"/>
  <c r="H385" i="1" s="1"/>
  <c r="D385" i="1"/>
  <c r="G384" i="1"/>
  <c r="H384" i="1" s="1"/>
  <c r="D384" i="1"/>
  <c r="G383" i="1"/>
  <c r="H383" i="1" s="1"/>
  <c r="D383" i="1"/>
  <c r="G382" i="1"/>
  <c r="H382" i="1" s="1"/>
  <c r="D382" i="1"/>
  <c r="G381" i="1"/>
  <c r="H381" i="1" s="1"/>
  <c r="D381" i="1"/>
  <c r="G380" i="1"/>
  <c r="H380" i="1" s="1"/>
  <c r="G379" i="1"/>
  <c r="H379" i="1" s="1"/>
  <c r="G378" i="1"/>
  <c r="H378" i="1" s="1"/>
  <c r="D378" i="1"/>
  <c r="G377" i="1"/>
  <c r="H377" i="1" s="1"/>
  <c r="D377" i="1"/>
  <c r="G376" i="1"/>
  <c r="H376" i="1" s="1"/>
  <c r="D376" i="1"/>
  <c r="G375" i="1"/>
  <c r="H375" i="1" s="1"/>
  <c r="G374" i="1"/>
  <c r="H374" i="1" s="1"/>
  <c r="D374" i="1"/>
  <c r="G373" i="1"/>
  <c r="H373" i="1" s="1"/>
  <c r="D373" i="1"/>
  <c r="G372" i="1"/>
  <c r="H372" i="1" s="1"/>
  <c r="D372" i="1"/>
  <c r="G371" i="1"/>
  <c r="H371" i="1" s="1"/>
  <c r="D371" i="1"/>
  <c r="D370" i="1"/>
  <c r="G369" i="1"/>
  <c r="H369" i="1" s="1"/>
  <c r="G368" i="1"/>
  <c r="H368" i="1" s="1"/>
  <c r="G367" i="1"/>
  <c r="H367" i="1" s="1"/>
  <c r="D367" i="1"/>
  <c r="E366" i="1"/>
  <c r="D366" i="1"/>
  <c r="G365" i="1"/>
  <c r="H365" i="1" s="1"/>
  <c r="D365" i="1"/>
  <c r="G364" i="1"/>
  <c r="H364" i="1" s="1"/>
  <c r="D364" i="1"/>
  <c r="G363" i="1"/>
  <c r="H363" i="1" s="1"/>
  <c r="D363" i="1"/>
  <c r="G362" i="1"/>
  <c r="H362" i="1" s="1"/>
  <c r="G361" i="1"/>
  <c r="H361" i="1" s="1"/>
  <c r="D361" i="1"/>
  <c r="G360" i="1"/>
  <c r="H360" i="1" s="1"/>
  <c r="D360" i="1"/>
  <c r="G357" i="1"/>
  <c r="H357" i="1" s="1"/>
  <c r="D357" i="1"/>
  <c r="G356" i="1"/>
  <c r="H356" i="1" s="1"/>
  <c r="D356" i="1"/>
  <c r="G355" i="1"/>
  <c r="H355" i="1" s="1"/>
  <c r="D355" i="1"/>
  <c r="G354" i="1"/>
  <c r="H354" i="1" s="1"/>
  <c r="D354" i="1"/>
  <c r="G353" i="1"/>
  <c r="H353" i="1" s="1"/>
  <c r="D353" i="1"/>
  <c r="G352" i="1"/>
  <c r="H352" i="1" s="1"/>
  <c r="D352" i="1"/>
  <c r="G351" i="1"/>
  <c r="H351" i="1" s="1"/>
  <c r="D351" i="1"/>
  <c r="G350" i="1"/>
  <c r="H350" i="1" s="1"/>
  <c r="D350" i="1"/>
  <c r="G349" i="1"/>
  <c r="H349" i="1" s="1"/>
  <c r="D349" i="1"/>
  <c r="G348" i="1"/>
  <c r="H348" i="1" s="1"/>
  <c r="D348" i="1"/>
  <c r="H347" i="1"/>
  <c r="D347" i="1"/>
  <c r="G346" i="1"/>
  <c r="H346" i="1" s="1"/>
  <c r="G345" i="1"/>
  <c r="H345" i="1" s="1"/>
  <c r="G344" i="1"/>
  <c r="H344" i="1" s="1"/>
  <c r="G343" i="1"/>
  <c r="H343" i="1" s="1"/>
  <c r="D343" i="1"/>
  <c r="G342" i="1"/>
  <c r="H342" i="1" s="1"/>
  <c r="D342" i="1"/>
  <c r="G341" i="1"/>
  <c r="H341" i="1" s="1"/>
  <c r="D341" i="1"/>
  <c r="G340" i="1"/>
  <c r="H340" i="1" s="1"/>
  <c r="D340" i="1"/>
  <c r="G339" i="1"/>
  <c r="H339" i="1" s="1"/>
  <c r="D339" i="1"/>
  <c r="G338" i="1"/>
  <c r="H338" i="1" s="1"/>
  <c r="D338" i="1"/>
  <c r="G337" i="1"/>
  <c r="H337" i="1" s="1"/>
  <c r="D337" i="1"/>
  <c r="G336" i="1"/>
  <c r="H336" i="1" s="1"/>
  <c r="D336" i="1"/>
  <c r="G335" i="1"/>
  <c r="H335" i="1" s="1"/>
  <c r="G334" i="1"/>
  <c r="H334" i="1" s="1"/>
  <c r="G333" i="1"/>
  <c r="H333" i="1" s="1"/>
  <c r="H332" i="1"/>
  <c r="D332" i="1"/>
  <c r="G331" i="1"/>
  <c r="H331" i="1" s="1"/>
  <c r="H330" i="1"/>
  <c r="D330" i="1"/>
  <c r="D329" i="1"/>
  <c r="G328" i="1"/>
  <c r="H328" i="1" s="1"/>
  <c r="D328" i="1"/>
  <c r="G327" i="1"/>
  <c r="H327" i="1" s="1"/>
  <c r="D327" i="1"/>
  <c r="G326" i="1"/>
  <c r="H326" i="1" s="1"/>
  <c r="D326" i="1"/>
  <c r="G325" i="1"/>
  <c r="H325" i="1" s="1"/>
  <c r="D325" i="1"/>
  <c r="G324" i="1"/>
  <c r="H324" i="1" s="1"/>
  <c r="D324" i="1"/>
  <c r="G323" i="1"/>
  <c r="H323" i="1" s="1"/>
  <c r="D323" i="1"/>
  <c r="G322" i="1"/>
  <c r="H322" i="1" s="1"/>
  <c r="D322" i="1"/>
  <c r="G321" i="1"/>
  <c r="H321" i="1" s="1"/>
  <c r="D321" i="1"/>
  <c r="G320" i="1"/>
  <c r="H320" i="1" s="1"/>
  <c r="D320" i="1"/>
  <c r="G319" i="1"/>
  <c r="H319" i="1" s="1"/>
  <c r="D319" i="1"/>
  <c r="G318" i="1"/>
  <c r="H318" i="1" s="1"/>
  <c r="D318" i="1"/>
  <c r="G317" i="1"/>
  <c r="H317" i="1" s="1"/>
  <c r="D317" i="1"/>
  <c r="G316" i="1"/>
  <c r="H316" i="1" s="1"/>
  <c r="D316" i="1"/>
  <c r="G315" i="1"/>
  <c r="H315" i="1" s="1"/>
  <c r="D315" i="1"/>
  <c r="G314" i="1"/>
  <c r="H314" i="1" s="1"/>
  <c r="D314" i="1"/>
  <c r="G313" i="1"/>
  <c r="H313" i="1" s="1"/>
  <c r="D313" i="1"/>
  <c r="G312" i="1"/>
  <c r="H312" i="1" s="1"/>
  <c r="D312" i="1"/>
  <c r="G311" i="1"/>
  <c r="H311" i="1" s="1"/>
  <c r="D311" i="1"/>
  <c r="G310" i="1"/>
  <c r="H310" i="1" s="1"/>
  <c r="D310" i="1"/>
  <c r="G309" i="1"/>
  <c r="H309" i="1" s="1"/>
  <c r="D309" i="1"/>
  <c r="G307" i="1"/>
  <c r="H307" i="1" s="1"/>
  <c r="D307" i="1"/>
  <c r="G306" i="1"/>
  <c r="H306" i="1" s="1"/>
  <c r="D306" i="1"/>
  <c r="G305" i="1"/>
  <c r="H305" i="1" s="1"/>
  <c r="D305" i="1"/>
  <c r="G304" i="1"/>
  <c r="H304" i="1" s="1"/>
  <c r="D304" i="1"/>
  <c r="G303" i="1"/>
  <c r="H303" i="1" s="1"/>
  <c r="D303" i="1"/>
  <c r="G302" i="1"/>
  <c r="H302" i="1" s="1"/>
  <c r="D302" i="1"/>
  <c r="G301" i="1"/>
  <c r="H301" i="1" s="1"/>
  <c r="D301" i="1"/>
  <c r="G300" i="1"/>
  <c r="H300" i="1" s="1"/>
  <c r="D300" i="1"/>
  <c r="G299" i="1"/>
  <c r="H299" i="1" s="1"/>
  <c r="D299" i="1"/>
  <c r="G298" i="1"/>
  <c r="H298" i="1" s="1"/>
  <c r="D298" i="1"/>
  <c r="G297" i="1"/>
  <c r="H297" i="1" s="1"/>
  <c r="D297" i="1"/>
  <c r="G296" i="1"/>
  <c r="H296" i="1" s="1"/>
  <c r="D296" i="1"/>
  <c r="G295" i="1"/>
  <c r="H295" i="1" s="1"/>
  <c r="D295" i="1"/>
  <c r="G294" i="1"/>
  <c r="H294" i="1" s="1"/>
  <c r="D294" i="1"/>
  <c r="G293" i="1"/>
  <c r="H293" i="1" s="1"/>
  <c r="D293" i="1"/>
  <c r="G292" i="1"/>
  <c r="H292" i="1" s="1"/>
  <c r="D292" i="1"/>
  <c r="G291" i="1"/>
  <c r="H291" i="1" s="1"/>
  <c r="D291" i="1"/>
  <c r="G290" i="1"/>
  <c r="H290" i="1" s="1"/>
  <c r="D290" i="1"/>
  <c r="G289" i="1"/>
  <c r="H289" i="1" s="1"/>
  <c r="D289" i="1"/>
  <c r="G288" i="1"/>
  <c r="H288" i="1" s="1"/>
  <c r="D288" i="1"/>
  <c r="G287" i="1"/>
  <c r="H287" i="1" s="1"/>
  <c r="D287" i="1"/>
  <c r="G286" i="1"/>
  <c r="H286" i="1" s="1"/>
  <c r="D286" i="1"/>
  <c r="G285" i="1"/>
  <c r="H285" i="1" s="1"/>
  <c r="D285" i="1"/>
  <c r="G284" i="1"/>
  <c r="H284" i="1" s="1"/>
  <c r="D284" i="1"/>
  <c r="G283" i="1"/>
  <c r="H283" i="1" s="1"/>
  <c r="G282" i="1"/>
  <c r="H282" i="1" s="1"/>
  <c r="D282" i="1"/>
  <c r="G281" i="1"/>
  <c r="H281" i="1" s="1"/>
  <c r="D281" i="1"/>
  <c r="G280" i="1"/>
  <c r="H280" i="1" s="1"/>
  <c r="D280" i="1"/>
  <c r="G279" i="1"/>
  <c r="H279" i="1" s="1"/>
  <c r="D279" i="1"/>
  <c r="G278" i="1"/>
  <c r="H278" i="1" s="1"/>
  <c r="D278" i="1"/>
  <c r="G277" i="1"/>
  <c r="H277" i="1" s="1"/>
  <c r="D277" i="1"/>
  <c r="G276" i="1"/>
  <c r="H276" i="1" s="1"/>
  <c r="D276" i="1"/>
  <c r="G275" i="1"/>
  <c r="H275" i="1" s="1"/>
  <c r="D275" i="1"/>
  <c r="G274" i="1"/>
  <c r="H274" i="1" s="1"/>
  <c r="D274" i="1"/>
  <c r="G273" i="1"/>
  <c r="H273" i="1" s="1"/>
  <c r="D273" i="1"/>
  <c r="G272" i="1"/>
  <c r="H272" i="1" s="1"/>
  <c r="D272" i="1"/>
  <c r="G271" i="1"/>
  <c r="H271" i="1" s="1"/>
  <c r="D271" i="1"/>
  <c r="G270" i="1"/>
  <c r="H270" i="1" s="1"/>
  <c r="D270" i="1"/>
  <c r="G269" i="1"/>
  <c r="H269" i="1" s="1"/>
  <c r="D269" i="1"/>
  <c r="G268" i="1"/>
  <c r="H268" i="1" s="1"/>
  <c r="D268" i="1"/>
  <c r="G267" i="1"/>
  <c r="H267" i="1" s="1"/>
  <c r="D267" i="1"/>
  <c r="G266" i="1"/>
  <c r="H266" i="1" s="1"/>
  <c r="D266" i="1"/>
  <c r="G265" i="1"/>
  <c r="H265" i="1" s="1"/>
  <c r="D265" i="1"/>
  <c r="G264" i="1"/>
  <c r="H264" i="1" s="1"/>
  <c r="D264" i="1"/>
  <c r="G263" i="1"/>
  <c r="H263" i="1" s="1"/>
  <c r="D263" i="1"/>
  <c r="G262" i="1"/>
  <c r="H262" i="1" s="1"/>
  <c r="D262" i="1"/>
  <c r="G261" i="1"/>
  <c r="H261" i="1" s="1"/>
  <c r="D261" i="1"/>
  <c r="G260" i="1"/>
  <c r="H260" i="1" s="1"/>
  <c r="D260" i="1"/>
  <c r="G259" i="1"/>
  <c r="H259" i="1" s="1"/>
  <c r="D259" i="1"/>
  <c r="G258" i="1"/>
  <c r="H258" i="1" s="1"/>
  <c r="D258" i="1"/>
  <c r="G257" i="1"/>
  <c r="H257" i="1" s="1"/>
  <c r="G256" i="1"/>
  <c r="H256" i="1" s="1"/>
  <c r="G255" i="1"/>
  <c r="H255" i="1" s="1"/>
  <c r="G254" i="1"/>
  <c r="H254" i="1" s="1"/>
  <c r="G253" i="1"/>
  <c r="H253" i="1" s="1"/>
  <c r="G252" i="1"/>
  <c r="H252" i="1" s="1"/>
  <c r="G251" i="1"/>
  <c r="H251" i="1" s="1"/>
  <c r="G250" i="1"/>
  <c r="H250" i="1" s="1"/>
  <c r="G249" i="1"/>
  <c r="H249" i="1" s="1"/>
  <c r="G248" i="1"/>
  <c r="H248" i="1" s="1"/>
  <c r="D248" i="1"/>
  <c r="G247" i="1"/>
  <c r="H247" i="1" s="1"/>
  <c r="D247" i="1"/>
  <c r="G246" i="1"/>
  <c r="H246" i="1" s="1"/>
  <c r="D246" i="1"/>
  <c r="G245" i="1"/>
  <c r="H245" i="1" s="1"/>
  <c r="D245" i="1"/>
  <c r="G244" i="1"/>
  <c r="H244" i="1" s="1"/>
  <c r="D244" i="1"/>
  <c r="G243" i="1"/>
  <c r="H243" i="1" s="1"/>
  <c r="D243" i="1"/>
  <c r="G242" i="1"/>
  <c r="H242" i="1" s="1"/>
  <c r="D242" i="1"/>
  <c r="G241" i="1"/>
  <c r="H241" i="1" s="1"/>
  <c r="D241" i="1"/>
  <c r="G240" i="1"/>
  <c r="H240" i="1" s="1"/>
  <c r="D240" i="1"/>
  <c r="G239" i="1"/>
  <c r="H239" i="1" s="1"/>
  <c r="D239" i="1"/>
  <c r="G238" i="1"/>
  <c r="H238" i="1" s="1"/>
  <c r="D238" i="1"/>
  <c r="G237" i="1"/>
  <c r="H237" i="1" s="1"/>
  <c r="D237" i="1"/>
  <c r="G236" i="1"/>
  <c r="H236" i="1" s="1"/>
  <c r="D236" i="1"/>
  <c r="G235" i="1"/>
  <c r="H235" i="1" s="1"/>
  <c r="D235" i="1"/>
  <c r="G234" i="1"/>
  <c r="H234" i="1" s="1"/>
  <c r="G233" i="1"/>
  <c r="H233" i="1" s="1"/>
  <c r="G232" i="1"/>
  <c r="H232" i="1" s="1"/>
  <c r="G231" i="1"/>
  <c r="H231" i="1" s="1"/>
  <c r="G230" i="1"/>
  <c r="H230" i="1" s="1"/>
  <c r="D230" i="1"/>
  <c r="G229" i="1"/>
  <c r="H229" i="1" s="1"/>
  <c r="D229" i="1"/>
  <c r="G228" i="1"/>
  <c r="H228" i="1" s="1"/>
  <c r="D228" i="1"/>
  <c r="G227" i="1"/>
  <c r="H227" i="1" s="1"/>
  <c r="D227" i="1"/>
  <c r="G226" i="1"/>
  <c r="H226" i="1" s="1"/>
  <c r="D226" i="1"/>
  <c r="G225" i="1"/>
  <c r="H225" i="1" s="1"/>
  <c r="D225" i="1"/>
  <c r="G224" i="1"/>
  <c r="H224" i="1" s="1"/>
  <c r="D224" i="1"/>
  <c r="G223" i="1"/>
  <c r="H223" i="1" s="1"/>
  <c r="D223" i="1"/>
  <c r="G222" i="1"/>
  <c r="H222" i="1" s="1"/>
  <c r="D222" i="1"/>
  <c r="G221" i="1"/>
  <c r="H221" i="1" s="1"/>
  <c r="D221" i="1"/>
  <c r="G220" i="1"/>
  <c r="H220" i="1" s="1"/>
  <c r="D220" i="1"/>
  <c r="G219" i="1"/>
  <c r="H219" i="1" s="1"/>
  <c r="D219" i="1"/>
  <c r="G218" i="1"/>
  <c r="H218" i="1" s="1"/>
  <c r="D218" i="1"/>
  <c r="G217" i="1"/>
  <c r="H217" i="1" s="1"/>
  <c r="G216" i="1"/>
  <c r="H216" i="1" s="1"/>
  <c r="D216" i="1"/>
  <c r="G215" i="1"/>
  <c r="H215" i="1" s="1"/>
  <c r="D215" i="1"/>
  <c r="G214" i="1"/>
  <c r="H214" i="1" s="1"/>
  <c r="D214" i="1"/>
  <c r="G213" i="1"/>
  <c r="H213" i="1" s="1"/>
  <c r="D213" i="1"/>
  <c r="G212" i="1"/>
  <c r="H212" i="1" s="1"/>
  <c r="D212" i="1"/>
  <c r="G211" i="1"/>
  <c r="H211" i="1" s="1"/>
  <c r="D211" i="1"/>
  <c r="G210" i="1"/>
  <c r="H210" i="1" s="1"/>
  <c r="D210" i="1"/>
  <c r="G209" i="1"/>
  <c r="H209" i="1" s="1"/>
  <c r="D209" i="1"/>
  <c r="G208" i="1"/>
  <c r="H208" i="1" s="1"/>
  <c r="D208" i="1"/>
  <c r="G207" i="1"/>
  <c r="H207" i="1" s="1"/>
  <c r="D207" i="1"/>
  <c r="H206" i="1"/>
  <c r="D206" i="1"/>
  <c r="H205" i="1"/>
  <c r="D205" i="1"/>
  <c r="H204" i="1"/>
  <c r="D204" i="1"/>
  <c r="G203" i="1"/>
  <c r="H203" i="1" s="1"/>
  <c r="G202" i="1"/>
  <c r="H202" i="1" s="1"/>
  <c r="G201" i="1"/>
  <c r="H201" i="1" s="1"/>
  <c r="G200" i="1"/>
  <c r="H200" i="1" s="1"/>
  <c r="G199" i="1"/>
  <c r="H199" i="1" s="1"/>
  <c r="G198" i="1"/>
  <c r="H198" i="1" s="1"/>
  <c r="D198" i="1"/>
  <c r="G197" i="1"/>
  <c r="H197" i="1" s="1"/>
  <c r="D197" i="1"/>
  <c r="G196" i="1"/>
  <c r="H196" i="1" s="1"/>
  <c r="G195" i="1"/>
  <c r="H195" i="1" s="1"/>
  <c r="G194" i="1"/>
  <c r="H194" i="1" s="1"/>
  <c r="G193" i="1"/>
  <c r="H193" i="1" s="1"/>
  <c r="G192" i="1"/>
  <c r="H192" i="1" s="1"/>
  <c r="G191" i="1"/>
  <c r="H191" i="1" s="1"/>
  <c r="G190" i="1"/>
  <c r="H190" i="1" s="1"/>
  <c r="D190" i="1"/>
  <c r="G189" i="1"/>
  <c r="H189" i="1" s="1"/>
  <c r="G188" i="1"/>
  <c r="H188" i="1" s="1"/>
  <c r="G187" i="1"/>
  <c r="H187" i="1" s="1"/>
  <c r="D187" i="1"/>
  <c r="G186" i="1"/>
  <c r="H186" i="1" s="1"/>
  <c r="D185" i="1"/>
  <c r="G184" i="1"/>
  <c r="H184" i="1" s="1"/>
  <c r="D184" i="1"/>
  <c r="G183" i="1"/>
  <c r="H183" i="1" s="1"/>
  <c r="D183" i="1"/>
  <c r="H182" i="1"/>
  <c r="H181" i="1"/>
  <c r="D181" i="1"/>
  <c r="G180" i="1"/>
  <c r="H180" i="1" s="1"/>
  <c r="D180" i="1"/>
  <c r="G179" i="1"/>
  <c r="H179" i="1" s="1"/>
  <c r="D179" i="1"/>
  <c r="H178" i="1"/>
  <c r="G177" i="1"/>
  <c r="H177" i="1" s="1"/>
  <c r="D177" i="1"/>
  <c r="G176" i="1"/>
  <c r="H176" i="1" s="1"/>
  <c r="D176" i="1"/>
  <c r="G175" i="1"/>
  <c r="H175" i="1" s="1"/>
  <c r="D175" i="1"/>
  <c r="G174" i="1"/>
  <c r="H174" i="1" s="1"/>
  <c r="D174" i="1"/>
  <c r="G173" i="1"/>
  <c r="H173" i="1" s="1"/>
  <c r="D173" i="1"/>
  <c r="G172" i="1"/>
  <c r="H172" i="1" s="1"/>
  <c r="D172" i="1"/>
  <c r="G171" i="1"/>
  <c r="H171" i="1" s="1"/>
  <c r="D171" i="1"/>
  <c r="G170" i="1"/>
  <c r="H170" i="1" s="1"/>
  <c r="D170" i="1"/>
  <c r="G169" i="1"/>
  <c r="H169" i="1" s="1"/>
  <c r="D169" i="1"/>
  <c r="H168" i="1"/>
  <c r="G167" i="1"/>
  <c r="H167" i="1" s="1"/>
  <c r="G166" i="1"/>
  <c r="H166" i="1" s="1"/>
  <c r="G165" i="1"/>
  <c r="H165" i="1" s="1"/>
  <c r="G164" i="1"/>
  <c r="H164" i="1" s="1"/>
  <c r="G163" i="1"/>
  <c r="H163" i="1" s="1"/>
  <c r="H162" i="1"/>
  <c r="G161" i="1"/>
  <c r="H161" i="1" s="1"/>
  <c r="D161" i="1"/>
  <c r="G160" i="1"/>
  <c r="H160" i="1" s="1"/>
  <c r="D160" i="1"/>
  <c r="G159" i="1"/>
  <c r="H159" i="1" s="1"/>
  <c r="D159" i="1"/>
  <c r="H158" i="1"/>
  <c r="D158" i="1"/>
  <c r="G157" i="1"/>
  <c r="H157" i="1" s="1"/>
  <c r="D157" i="1"/>
  <c r="H156" i="1"/>
  <c r="G155" i="1"/>
  <c r="H155" i="1" s="1"/>
  <c r="G154" i="1"/>
  <c r="H154" i="1" s="1"/>
  <c r="G153" i="1"/>
  <c r="H153" i="1" s="1"/>
  <c r="G152" i="1"/>
  <c r="H152" i="1" s="1"/>
  <c r="D152" i="1"/>
  <c r="G151" i="1"/>
  <c r="H151" i="1" s="1"/>
  <c r="D151" i="1"/>
  <c r="G150" i="1"/>
  <c r="H150" i="1" s="1"/>
  <c r="D150" i="1"/>
  <c r="D149" i="1"/>
  <c r="G148" i="1"/>
  <c r="H148" i="1" s="1"/>
  <c r="D148" i="1"/>
  <c r="H147" i="1"/>
  <c r="E146" i="1"/>
  <c r="D146" i="1"/>
  <c r="G145" i="1"/>
  <c r="H145" i="1" s="1"/>
  <c r="D145" i="1"/>
  <c r="H144" i="1"/>
  <c r="G143" i="1"/>
  <c r="H143" i="1" s="1"/>
  <c r="G142" i="1"/>
  <c r="H142" i="1" s="1"/>
  <c r="G141" i="1"/>
  <c r="H141" i="1" s="1"/>
  <c r="H140" i="1"/>
  <c r="G139" i="1"/>
  <c r="H139" i="1" s="1"/>
  <c r="G138" i="1"/>
  <c r="H138" i="1" s="1"/>
  <c r="G137" i="1"/>
  <c r="H137" i="1" s="1"/>
  <c r="D137" i="1"/>
  <c r="G136" i="1"/>
  <c r="H136" i="1" s="1"/>
  <c r="G135" i="1"/>
  <c r="H135" i="1" s="1"/>
  <c r="D135" i="1"/>
  <c r="G134" i="1"/>
  <c r="H134" i="1" s="1"/>
  <c r="D133" i="1"/>
  <c r="G132" i="1"/>
  <c r="H132" i="1" s="1"/>
  <c r="D132" i="1"/>
  <c r="G131" i="1"/>
  <c r="H131" i="1" s="1"/>
  <c r="D131" i="1"/>
  <c r="G130" i="1"/>
  <c r="H130" i="1" s="1"/>
  <c r="D130" i="1"/>
  <c r="H126" i="1"/>
  <c r="D126" i="1"/>
  <c r="G125" i="1"/>
  <c r="H125" i="1" s="1"/>
  <c r="D125" i="1"/>
  <c r="H124" i="1"/>
  <c r="D124" i="1"/>
  <c r="G123" i="1"/>
  <c r="H123" i="1" s="1"/>
  <c r="D123" i="1"/>
  <c r="G122" i="1"/>
  <c r="H122" i="1" s="1"/>
  <c r="D122" i="1"/>
  <c r="G121" i="1"/>
  <c r="H121" i="1" s="1"/>
  <c r="D121" i="1"/>
  <c r="G120" i="1"/>
  <c r="H120" i="1" s="1"/>
  <c r="D120" i="1"/>
  <c r="H119" i="1"/>
  <c r="D119" i="1"/>
  <c r="G118" i="1"/>
  <c r="H118" i="1" s="1"/>
  <c r="D118" i="1"/>
  <c r="G117" i="1"/>
  <c r="H117" i="1" s="1"/>
  <c r="D117" i="1"/>
  <c r="G116" i="1"/>
  <c r="H116" i="1" s="1"/>
  <c r="D116" i="1"/>
  <c r="G115" i="1"/>
  <c r="H115" i="1" s="1"/>
  <c r="D115" i="1"/>
  <c r="L114" i="1"/>
  <c r="G114" i="1"/>
  <c r="H114" i="1" s="1"/>
  <c r="H113" i="1"/>
  <c r="D113" i="1"/>
  <c r="L112" i="1"/>
  <c r="M112" i="1" s="1"/>
  <c r="G112" i="1"/>
  <c r="H112" i="1" s="1"/>
  <c r="D112" i="1"/>
  <c r="G111" i="1"/>
  <c r="H111" i="1" s="1"/>
  <c r="D111" i="1"/>
  <c r="G110" i="1"/>
  <c r="H110" i="1" s="1"/>
  <c r="D110" i="1"/>
  <c r="G109" i="1"/>
  <c r="H109" i="1" s="1"/>
  <c r="D109" i="1"/>
  <c r="G108" i="1"/>
  <c r="H108" i="1" s="1"/>
  <c r="G107" i="1"/>
  <c r="H107" i="1" s="1"/>
  <c r="G106" i="1"/>
  <c r="H106" i="1" s="1"/>
  <c r="G105" i="1"/>
  <c r="H105" i="1" s="1"/>
  <c r="D105" i="1"/>
  <c r="G104" i="1"/>
  <c r="H104" i="1" s="1"/>
  <c r="D104" i="1"/>
  <c r="G103" i="1"/>
  <c r="H103" i="1" s="1"/>
  <c r="D103" i="1"/>
  <c r="G102" i="1"/>
  <c r="H102" i="1" s="1"/>
  <c r="D102" i="1"/>
  <c r="G101" i="1"/>
  <c r="H101" i="1" s="1"/>
  <c r="G100" i="1"/>
  <c r="H100" i="1" s="1"/>
  <c r="G99" i="1"/>
  <c r="H99" i="1" s="1"/>
  <c r="D99" i="1"/>
  <c r="H98" i="1"/>
  <c r="D98" i="1"/>
  <c r="H97" i="1"/>
  <c r="D97" i="1"/>
  <c r="G96" i="1"/>
  <c r="H96" i="1" s="1"/>
  <c r="D96" i="1"/>
  <c r="G95" i="1"/>
  <c r="H95" i="1" s="1"/>
  <c r="D95" i="1"/>
  <c r="G94" i="1"/>
  <c r="H94" i="1" s="1"/>
  <c r="D94" i="1"/>
  <c r="G93" i="1"/>
  <c r="H93" i="1" s="1"/>
  <c r="D93" i="1"/>
  <c r="G92" i="1"/>
  <c r="H92" i="1" s="1"/>
  <c r="D92" i="1"/>
  <c r="G91" i="1"/>
  <c r="H91" i="1" s="1"/>
  <c r="D91" i="1"/>
  <c r="D90" i="1"/>
  <c r="G89" i="1"/>
  <c r="H89" i="1" s="1"/>
  <c r="E88" i="1"/>
  <c r="D88" i="1"/>
  <c r="H87" i="1"/>
  <c r="D87" i="1"/>
  <c r="H86" i="1"/>
  <c r="D86" i="1"/>
  <c r="H85" i="1"/>
  <c r="D85" i="1"/>
  <c r="H84" i="1"/>
  <c r="D84" i="1"/>
  <c r="H83" i="1"/>
  <c r="D83" i="1"/>
  <c r="H82" i="1"/>
  <c r="H81" i="1"/>
  <c r="D81" i="1"/>
  <c r="H80" i="1"/>
  <c r="D80" i="1"/>
  <c r="H79" i="1"/>
  <c r="H78" i="1"/>
  <c r="D78" i="1"/>
  <c r="H77" i="1"/>
  <c r="D77" i="1"/>
  <c r="H76" i="1"/>
  <c r="D75" i="1"/>
  <c r="H74" i="1"/>
  <c r="H73" i="1"/>
  <c r="H72" i="1"/>
  <c r="D72" i="1"/>
  <c r="H71" i="1"/>
  <c r="D71" i="1"/>
  <c r="H70" i="1"/>
  <c r="D70" i="1"/>
  <c r="H69" i="1"/>
  <c r="H68" i="1"/>
  <c r="D68" i="1"/>
  <c r="H67" i="1"/>
  <c r="H66" i="1"/>
  <c r="H65" i="1"/>
  <c r="E64" i="1"/>
  <c r="D64" i="1"/>
  <c r="D63" i="1"/>
  <c r="G62" i="1"/>
  <c r="H62" i="1" s="1"/>
  <c r="G61" i="1"/>
  <c r="H61" i="1" s="1"/>
  <c r="D61" i="1"/>
  <c r="G60" i="1"/>
  <c r="H60" i="1" s="1"/>
  <c r="D60" i="1"/>
  <c r="H59" i="1"/>
  <c r="G58" i="1"/>
  <c r="H58" i="1" s="1"/>
  <c r="D58" i="1"/>
  <c r="G57" i="1"/>
  <c r="H57" i="1" s="1"/>
  <c r="G56" i="1"/>
  <c r="H56" i="1" s="1"/>
  <c r="G55" i="1"/>
  <c r="H55" i="1" s="1"/>
  <c r="H54" i="1"/>
  <c r="D54" i="1"/>
  <c r="G53" i="1"/>
  <c r="H53" i="1" s="1"/>
  <c r="D53" i="1"/>
  <c r="H52" i="1"/>
  <c r="D52" i="1"/>
  <c r="H51" i="1"/>
  <c r="G50" i="1"/>
  <c r="H50" i="1" s="1"/>
  <c r="D50" i="1"/>
  <c r="H49" i="1"/>
  <c r="G48" i="1"/>
  <c r="H48" i="1" s="1"/>
  <c r="D48" i="1"/>
  <c r="H47" i="1"/>
  <c r="D47" i="1"/>
  <c r="G46" i="1"/>
  <c r="H46" i="1" s="1"/>
  <c r="G45" i="1"/>
  <c r="H45" i="1" s="1"/>
  <c r="G44" i="1"/>
  <c r="H44" i="1" s="1"/>
  <c r="G43" i="1"/>
  <c r="H43" i="1" s="1"/>
  <c r="G42" i="1"/>
  <c r="H42" i="1" s="1"/>
  <c r="D42" i="1"/>
  <c r="G41" i="1"/>
  <c r="H41" i="1" s="1"/>
  <c r="D41" i="1"/>
  <c r="G40" i="1"/>
  <c r="H40" i="1" s="1"/>
  <c r="D40" i="1"/>
  <c r="G39" i="1"/>
  <c r="H39" i="1" s="1"/>
  <c r="G38" i="1"/>
  <c r="H38" i="1" s="1"/>
  <c r="D38" i="1"/>
  <c r="G37" i="1"/>
  <c r="H37" i="1" s="1"/>
  <c r="D37" i="1"/>
  <c r="G36" i="1"/>
  <c r="H36" i="1" s="1"/>
  <c r="D36" i="1"/>
  <c r="G35" i="1"/>
  <c r="H35" i="1" s="1"/>
  <c r="D35" i="1"/>
  <c r="D34" i="1"/>
  <c r="G33" i="1"/>
  <c r="H33" i="1" s="1"/>
  <c r="G32" i="1"/>
  <c r="H32" i="1" s="1"/>
  <c r="D32" i="1"/>
  <c r="E31" i="1"/>
  <c r="D31" i="1"/>
  <c r="G30" i="1"/>
  <c r="H30" i="1" s="1"/>
  <c r="D30" i="1"/>
  <c r="E29" i="1"/>
  <c r="D29" i="1"/>
  <c r="G28" i="1"/>
  <c r="H28" i="1" s="1"/>
  <c r="D28" i="1"/>
  <c r="G27" i="1"/>
  <c r="H27" i="1" s="1"/>
  <c r="D27" i="1"/>
  <c r="G26" i="1"/>
  <c r="H26" i="1" s="1"/>
  <c r="D26" i="1"/>
  <c r="G25" i="1"/>
  <c r="H25" i="1" s="1"/>
  <c r="D25" i="1"/>
  <c r="G24" i="1"/>
  <c r="H24" i="1" s="1"/>
  <c r="D24" i="1"/>
  <c r="G23" i="1"/>
  <c r="H23" i="1" s="1"/>
  <c r="D23" i="1"/>
  <c r="G22" i="1"/>
  <c r="H22" i="1" s="1"/>
  <c r="E21" i="1"/>
  <c r="D21" i="1"/>
  <c r="G20" i="1"/>
  <c r="H20" i="1" s="1"/>
  <c r="G19" i="1"/>
  <c r="H19" i="1" s="1"/>
  <c r="D19" i="1"/>
  <c r="E18" i="1"/>
  <c r="D18" i="1"/>
  <c r="G17" i="1"/>
  <c r="H17" i="1" s="1"/>
  <c r="D17" i="1"/>
  <c r="G16" i="1"/>
  <c r="H16" i="1" s="1"/>
  <c r="D16" i="1"/>
  <c r="G15" i="1"/>
  <c r="H15" i="1" s="1"/>
  <c r="D15" i="1"/>
  <c r="G14" i="1"/>
  <c r="H14" i="1" s="1"/>
  <c r="G13" i="1"/>
  <c r="H13" i="1" s="1"/>
  <c r="D13" i="1"/>
  <c r="G12" i="1"/>
  <c r="H12" i="1" s="1"/>
  <c r="D12" i="1"/>
  <c r="G11" i="1"/>
  <c r="H11" i="1" s="1"/>
  <c r="G10" i="1"/>
  <c r="H10" i="1" s="1"/>
  <c r="G9" i="1"/>
  <c r="H9" i="1" s="1"/>
  <c r="D9" i="1"/>
  <c r="G8" i="1"/>
  <c r="H8" i="1" s="1"/>
  <c r="D8" i="1"/>
  <c r="G7" i="1"/>
  <c r="H7" i="1" s="1"/>
  <c r="D7" i="1"/>
  <c r="E6" i="1"/>
</calcChain>
</file>

<file path=xl/sharedStrings.xml><?xml version="1.0" encoding="utf-8"?>
<sst xmlns="http://schemas.openxmlformats.org/spreadsheetml/2006/main" count="2304" uniqueCount="866">
  <si>
    <t xml:space="preserve">     Phụ biểu 10/CH </t>
  </si>
  <si>
    <t>DANH MỤC CÔNG TRÌNH, DỰ ÁN ĐIỀU CHỈNH QUY HOẠCH ĐẾN NĂM 2030 HUYỆN SÔNG HINH - TỈNH PHÚ YÊN</t>
  </si>
  <si>
    <t xml:space="preserve">
TT</t>
  </si>
  <si>
    <t>Hạng mục</t>
  </si>
  <si>
    <t>Địa điểm (xã, thị trấn)</t>
  </si>
  <si>
    <t>Diện tích năm 2030 (ha)</t>
  </si>
  <si>
    <t>Kết quả thực hiện (ha)</t>
  </si>
  <si>
    <t>Điều chỉnh đến năm 2030</t>
  </si>
  <si>
    <t>Ghi chú</t>
  </si>
  <si>
    <t>Diện tích (ha)</t>
  </si>
  <si>
    <t>Tăng (+), giảm (-)</t>
  </si>
  <si>
    <t xml:space="preserve">Đất nông nghiệp </t>
  </si>
  <si>
    <t>a</t>
  </si>
  <si>
    <t>Mở rộng đất trồng lúa nước</t>
  </si>
  <si>
    <t>-</t>
  </si>
  <si>
    <t>Mở rộng đất trồng lúa nước tại buôn Lê Diêm, La Bách (tưới từ kênh tưới hồ La Bách)</t>
  </si>
  <si>
    <t>Hai Riêng</t>
  </si>
  <si>
    <t>Mở rộng đất trồng lúa nước buôn Học (tưới từ trạm bơm buôn Học)</t>
  </si>
  <si>
    <t>Ea Lâm</t>
  </si>
  <si>
    <t>Mở rộng đất trồng lúa nước buôn Bai (tưới từ trạm bơm Ea Lâm 2)</t>
  </si>
  <si>
    <t>Mở rộng đất trồng lúa nước thôn Mả Vôi (tưới từ trạm bơm Mả Vôi)</t>
  </si>
  <si>
    <t>Đức Bình Tây</t>
  </si>
  <si>
    <t>Mở rộng đất trồng lúa thôn Đồng Phú (tưới từ trạm bơm Đồng Phú và kênh thủy lợi Sông Ba Hạ giai đoạn 3)</t>
  </si>
  <si>
    <t>Sản ủi đồng ruộng buôn Bầu (tưới từ trạm bơm buôn Bầu)</t>
  </si>
  <si>
    <t>Ea Bá</t>
  </si>
  <si>
    <t>Mở rộng đất trồng lúa nước (khu vực sau Nhà máy thủy điện Sông Hinh)</t>
  </si>
  <si>
    <t>Sơn Giang</t>
  </si>
  <si>
    <t>Mở rộng đất trồng lúa nước (Bình Giang 15 ha, Chí Thán 7 ha) lấy nước từ các hợp thủy</t>
  </si>
  <si>
    <t>Đức Bình Đông</t>
  </si>
  <si>
    <t>Giao đất dự án san ủi đồng ruộng và hệ thống kênh tưới cánh đồng buôn Đức Mùi</t>
  </si>
  <si>
    <t>Ea Trol</t>
  </si>
  <si>
    <t>San ủi đồng ruộng tại buôn Bầu (giáp chân hồ buôn Đức)</t>
  </si>
  <si>
    <t>Mở rộng đất trồng lúa nước (tưới từ trạm bơm hồ trung tâm và buôn Krông xã Ea Bia)</t>
  </si>
  <si>
    <t>Ea Bia</t>
  </si>
  <si>
    <t>b</t>
  </si>
  <si>
    <t>Mở rộng đất trồng cây hàng năm khác</t>
  </si>
  <si>
    <t>Khai thác từ đất chưa sử dụng (Ea Lâm 5,0 ha; Ea Bá 12,5 ha; Sơn Giang 65,0 ha; Ea Bia 3,6 ha)</t>
  </si>
  <si>
    <t xml:space="preserve">Ea Lâm, Ea Bá, Sơn Giang, Ea Trol </t>
  </si>
  <si>
    <t>Chuyển từ đất trồng cây lâu năm</t>
  </si>
  <si>
    <t>Khu đất 49 ha, thôn BÌnh  Yên, Sông Hinh</t>
  </si>
  <si>
    <t>Sông Hinh</t>
  </si>
  <si>
    <t>TTr số 15/TTr-UBND, ngày 26/2/2024 của UBND xã</t>
  </si>
  <si>
    <t>c</t>
  </si>
  <si>
    <t>Mở rộng đất trồng cây lâu năm</t>
  </si>
  <si>
    <t xml:space="preserve">Chuyển đổi từ đất trồng lúa </t>
  </si>
  <si>
    <t>TT, Đức Bình Tây, Sơn Giang, 
Đức Bình Đông, Ea Trol</t>
  </si>
  <si>
    <t>Chuyển đổi từ đất trồng cây hàng năm (trong đó vùng nguyên liệu cho nhà máy chế biến hoa quả và đóng gói trai cây xuất khẩu 300,0 ha)</t>
  </si>
  <si>
    <t>11 xã, thị trấn</t>
  </si>
  <si>
    <t>KH TH 21-25</t>
  </si>
  <si>
    <t>Chuyển từ đất rừng phòng hộ ngoài ranh giới 3 loại rừng (Ea Bar 76 ha, Ea Trol 12 ha, Sông Hinh 105 ha)</t>
  </si>
  <si>
    <t>Ea Bar, Ea Trol, Sông Hinh</t>
  </si>
  <si>
    <t>Chuyển từ đất rừng sản xuất ngoài ranh giới 3 loại rừng</t>
  </si>
  <si>
    <t>Chuyển từ đất cơ sở sản xuất kinh doanh (đất Công ty cà phê Ea Bá trả lại)</t>
  </si>
  <si>
    <t>Ea Bar</t>
  </si>
  <si>
    <t>Đang triển khai</t>
  </si>
  <si>
    <t>Chuyển từ đất sản xuất VLXD, làm đồ gốm</t>
  </si>
  <si>
    <t>Đang triển khai.</t>
  </si>
  <si>
    <t>Khai thác từ đất chưa sử dụng (thị trấn 0,38 ha; Ea Lâm 1,0 ha; Ea Bá 111,0 ha; Sơn Giang 35,0 ha; Ea Bar 1,5 ha; Ea Trol 15,9 ha; Sông Hinh 65,13 ha)</t>
  </si>
  <si>
    <t>TT, Ea Lâm, Ea Bá, Sơn Giang, 
Ea Bar, Ea Trol, Sông Hinh</t>
  </si>
  <si>
    <t>d</t>
  </si>
  <si>
    <t>Mở rộng đất phòng hộ</t>
  </si>
  <si>
    <t>Chuyển đổi từ đất rừng sản xuất sang (Sơn Giang 12,0 ha, Ea Trol 680,0 ha)</t>
  </si>
  <si>
    <t>Ea Trol, Sông Hinh, Sơn Giang</t>
  </si>
  <si>
    <t>e</t>
  </si>
  <si>
    <t>Mở rộng đất rừng sản xuất</t>
  </si>
  <si>
    <t>Chuyển từ đất sản xuất nông nghiệp (Ea Lâm 106,5 ha; Ea Bá 145,0 ha; Sơn Giang 400,0 ha; Đức Bình Đông 778,0 ha; Ea Bar 62,0 ha; Ea Trol 550,0 ha; Sông Hinh 560,0 ha; Ea Ly 492,0 ha; Ea Bia 51,5 ha)</t>
  </si>
  <si>
    <t>Trừ xã Đức Bình Tây và thị trấn</t>
  </si>
  <si>
    <t>Khai thác từ đất chưa sử dụng (Ea Bá 2,65 ha; Sơn Giang 10,0 ha; Ea Trol 87,0 ha)</t>
  </si>
  <si>
    <t>Ea Bá, Sơn Giang, Ea Trol</t>
  </si>
  <si>
    <t>Sơn Giang thực hiên khoảng 5 ha</t>
  </si>
  <si>
    <t>f</t>
  </si>
  <si>
    <t>Đất nông nghiệp khác</t>
  </si>
  <si>
    <t xml:space="preserve">Trang trại chăn nuôi buôn Bai </t>
  </si>
  <si>
    <t>Trang trại chăn nuôi Ea Lâm 1</t>
  </si>
  <si>
    <t>Đã thực hiện</t>
  </si>
  <si>
    <t>Trang trại chăn nuôi Ea Lâm 2</t>
  </si>
  <si>
    <t xml:space="preserve">Trang trại chăn nuôi buôn Quang Dù </t>
  </si>
  <si>
    <t xml:space="preserve">Trang trại nông nghiệp buôn Ken </t>
  </si>
  <si>
    <t>Khu chăn nuôi buôn Chao</t>
  </si>
  <si>
    <t>Khu chăn nuôi Buôn Ken</t>
  </si>
  <si>
    <t>Trang trại chăn nuôi thôn Tân Lập (Tô Thanh Nhất)</t>
  </si>
  <si>
    <t xml:space="preserve">Trang trại chăn nuôi công nghệ cao Sông Hinh </t>
  </si>
  <si>
    <t>buôn Thung - Đức Bình Đông</t>
  </si>
  <si>
    <t>Trang trại bò công nghệ cao</t>
  </si>
  <si>
    <t>thôn Tân lập - Đức Bình Đông</t>
  </si>
  <si>
    <t>Sân tập kết nông sản tại thôn Hiệp Hòa</t>
  </si>
  <si>
    <t xml:space="preserve">Trang trại chăn nuôi thôn Ea Din </t>
  </si>
  <si>
    <t>Đã có chủ trương, đang thực hiện</t>
  </si>
  <si>
    <t>Trạng trại chăn nuôi buôn Quen</t>
  </si>
  <si>
    <t>Trang trại chăn nuôi kết hợp nông nghiệp hửu cơ Ea Bar 2</t>
  </si>
  <si>
    <t>buôn Trinh - Ea Bar</t>
  </si>
  <si>
    <t>Trạng trại chăn nuôi buôn Trinh</t>
  </si>
  <si>
    <t>Trang trại chăn nuôi kết hợp nông nghiệp hửu cơ</t>
  </si>
  <si>
    <t>Ea Bá - Ea Bar</t>
  </si>
  <si>
    <t>Trang trại chăn nuôi Ea Trol 3</t>
  </si>
  <si>
    <t xml:space="preserve">Trang trại chăn nuôi </t>
  </si>
  <si>
    <t>Trang trại chăn nuôi Tổ Hợp Xanh</t>
  </si>
  <si>
    <t>Ea Ly</t>
  </si>
  <si>
    <t>Trang trại chăn nuôi công nghệ cao Sông Hinh 1</t>
  </si>
  <si>
    <t>buôn Zô - Ea Ly</t>
  </si>
  <si>
    <t>Trang trại chăn nuôi công nghệ cao Sông Hinh 2</t>
  </si>
  <si>
    <t>Trang trại chăn nuôi buôn Zô</t>
  </si>
  <si>
    <t>Trang trại chăn nuôi thôn 2/4</t>
  </si>
  <si>
    <t>Tân Yên - Ea Ly</t>
  </si>
  <si>
    <t>Khu vực nuôi chim yến tập trung</t>
  </si>
  <si>
    <t>Đất nông nghiệp khác (vườn ươm cây giống thửa 38 tờ số 2)</t>
  </si>
  <si>
    <t>Khu vực nuôi chim yến và chuồng trại chăn nuôi hộ gia đình (Hai Riêng 25,0 ha; Ea Lâm 3,0 ha; Đức Bình Tây 15,0 ha; Ea Bá 7,0 ha; Sơn Giang 13,0 ha; Đức Bình Đông 13,0 ha; Ea Bar 33,0 ha; Ea Trol 20,0 ha; Sông Hinh 15,0 ha; Ea Ly 33 ha; Ea Bia 3,0 ha)</t>
  </si>
  <si>
    <t>9 xã, thị trấn Ea Ly, Hai Riêng</t>
  </si>
  <si>
    <t>Bổ sung theo TTr số 15/TTr-UBND, ngày 26/2/2024 của UBND xã Sông Hinh</t>
  </si>
  <si>
    <t xml:space="preserve">Đất phi nông nghiệp </t>
  </si>
  <si>
    <t>Đất quốc phòng</t>
  </si>
  <si>
    <t>Thao trường bắn cụm xã tại buôn Trinh</t>
  </si>
  <si>
    <t>Đang triển khai; Điều chỉnh lại mốc ranh giới</t>
  </si>
  <si>
    <r>
      <t xml:space="preserve">Khu vực quốc phòng 2 tại Hòn Cồ </t>
    </r>
    <r>
      <rPr>
        <i/>
        <sz val="12"/>
        <rFont val="Times New Roman"/>
        <family val="1"/>
      </rPr>
      <t>(không tính diện tích tăng thêm)</t>
    </r>
  </si>
  <si>
    <t>buôn Đức Mùi - Ea Trol</t>
  </si>
  <si>
    <t>Đang triển khai hoàn thiện thủ tục đất đai</t>
  </si>
  <si>
    <t>Khu vực quốc phòng 3 tại buôn Bầu (Sở chỉ huy cơ bản huyện)</t>
  </si>
  <si>
    <t>buôn Bầu - Ea Trol</t>
  </si>
  <si>
    <t>Điều chỉnh lại mốc ranh giới</t>
  </si>
  <si>
    <t>Căn cứ chiến đấu, xã Ea Trol, diện tích 30,0 ha. Hiện trạng đất xã quản lý và hộ gia đình.</t>
  </si>
  <si>
    <t>Thao trường huấn luyện huyện Sông Hinh</t>
  </si>
  <si>
    <t>Bổ sung mới</t>
  </si>
  <si>
    <t xml:space="preserve">Khu vực quốc phòng 4 </t>
  </si>
  <si>
    <t>Kinh Tế 2 - Ea Trol</t>
  </si>
  <si>
    <r>
      <t>Công trình chiến đấu 1 tai khu phố 3</t>
    </r>
    <r>
      <rPr>
        <i/>
        <sz val="12"/>
        <rFont val="Times New Roman"/>
        <family val="1"/>
      </rPr>
      <t xml:space="preserve"> (hiện trạng đã có 2,32 ha)</t>
    </r>
  </si>
  <si>
    <t>Thao trường huấn luyện và bắn súng bộ binh (thôn Vạn Giang)</t>
  </si>
  <si>
    <t>Vạn Giang - Sơn Giang</t>
  </si>
  <si>
    <t>Chưa thực hiện</t>
  </si>
  <si>
    <t>Thao trường huấn luyện cụm xã Sơn Giang, diện tích 4,0 ha thuộc đất UBND xã Sơn Giang.</t>
  </si>
  <si>
    <t>Công trình chiến đấu 2 (thôn Suối Biểu)</t>
  </si>
  <si>
    <t>Suối Biểu - Sơn Giang</t>
  </si>
  <si>
    <t>Trường bắn, thao trường huấn luyện cụm xã (thôn Tân Lập)</t>
  </si>
  <si>
    <t>Tân Lập - Đức Bình Đông</t>
  </si>
  <si>
    <t>Trường bắn, thao trường huấn luyện cụm xã Đức Bình Đông, xã Đức Bình Đông thuộc đất UBND xã Quản lý</t>
  </si>
  <si>
    <t>Công trình chiến đấu 3 (thôn Tân Lập)</t>
  </si>
  <si>
    <t>Trận điạ Phòng không 12,7mm, xã Đức Bình Đông, diện tích 3,0 ha thuộc đất UBND xã quản lý.</t>
  </si>
  <si>
    <t>Đất an ninh</t>
  </si>
  <si>
    <t>Công an huyện Sông Hinh</t>
  </si>
  <si>
    <t>Chưa xác định</t>
  </si>
  <si>
    <t>Bổ sung mới (CV số 682/CAT-PH10, ngày 27/02/2024)</t>
  </si>
  <si>
    <t>Cơ sở làm việc Đội Cảnh sát PCCC&amp;CNCH khu vực huyện Sông Hinh</t>
  </si>
  <si>
    <t>Điều chỉnh thay đổi vị trí, diện tích (CV số 1452/CAT-PH10, ngày 16/4/2024)</t>
  </si>
  <si>
    <t>Y/c bổ sung thêm diện tích</t>
  </si>
  <si>
    <t>Trụ sở công an xã Ea Lâm</t>
  </si>
  <si>
    <t>Trụ sở công an xã Đức Bình Tây</t>
  </si>
  <si>
    <t>Điều chỉnh diện tích theo thực tế đo đạc (CV số 682/CAT-PH10, ngày 27/02/2024)</t>
  </si>
  <si>
    <t>Trụ sở công an xã Ea Bá</t>
  </si>
  <si>
    <t>(CV số 682/CAT-PH10, ngày 27/02/2024)</t>
  </si>
  <si>
    <t>Trụ sở công an xã Sơn Giang</t>
  </si>
  <si>
    <t>Điều chỉnh thay đổi vị trí, diện tích (CV số 682/CAT-PH10, ngày 27/02/2024)</t>
  </si>
  <si>
    <t>Trụ sở công an xã Đức Bình Đông</t>
  </si>
  <si>
    <t>Thay đổi vị trí</t>
  </si>
  <si>
    <t>Trụ sở công an xã Ea Bar</t>
  </si>
  <si>
    <t>Điều chỉnh thay đổi vị trí, diện tích (CV số 682/CAT-PH10, ngày 27/02/2024); Làm rõ ý kiến của Sở TNMT Cv số 892/STN, ngày 6/3/2024)</t>
  </si>
  <si>
    <t>Lầy toàn bộ từ đất DSH 0,12ha</t>
  </si>
  <si>
    <t>Trụ sở công an xã Ea Trol</t>
  </si>
  <si>
    <t>Trụ sở công an xã Sông Hinh</t>
  </si>
  <si>
    <t>Thay đổi vị trí, nhưng vẫn thuộc đất TSC (UBND xã)</t>
  </si>
  <si>
    <t>Trụ sở công an thị trấn Ea Ly</t>
  </si>
  <si>
    <t>Trụ sở công an xã Ea Bia</t>
  </si>
  <si>
    <t xml:space="preserve"> (CV số 682/CAT-PH10, ngày 27/02/2024)</t>
  </si>
  <si>
    <t>Đất cụm công nghiệp</t>
  </si>
  <si>
    <t>Mở rộng cụm công nghiệp Hai riêng</t>
  </si>
  <si>
    <t>Đức Bình Tây, Ea Bia</t>
  </si>
  <si>
    <t>Đất thương mại dịch vụ</t>
  </si>
  <si>
    <t>TT thương mại tại phân khu 1 và 2 theo quy hoạch chung đô thị (TMDV-1, TM-4)</t>
  </si>
  <si>
    <t>Mở rộng cửa hàng xăng dầu Sông Hinh tại Khu phố 10</t>
  </si>
  <si>
    <t>QHXD không phù hợp (đất Y tế)</t>
  </si>
  <si>
    <t>Cửa hàng xăng dầu Tây Hai Riêng</t>
  </si>
  <si>
    <t>Bán đấu giá thuê đất TMDV thửa số 42 tờ bản đồ số 102</t>
  </si>
  <si>
    <t>Bán đấu giá thuê đất TMDV (đất trường Nguyễn Du)</t>
  </si>
  <si>
    <t>Đất thương mại dịch vụ khu đô thị hồ trung tâm (DV01.01 và DV01.02)</t>
  </si>
  <si>
    <t>Đang được điều chỉnh lại theo PA của nhà đầu tư</t>
  </si>
  <si>
    <t>Cửa hàng xăng dầu Bắc Hai Riêng tại Khu phố 3</t>
  </si>
  <si>
    <t>Vbản số 653/XDDKPY-KHĐT, ngày 18/3/2024 của Cty CP xăng dầu khí Phú Yên. (Trùng với vị trí đất PCCC -CAN)</t>
  </si>
  <si>
    <t>2024-2026;
Chuyển từ đất HNK</t>
  </si>
  <si>
    <t>Trùng với vị trí đất PCCC -CAN</t>
  </si>
  <si>
    <t>Đất thương mại, dịch vụ (Khu đất Chi nhánh NH Chính sách xã hội tỉnh Phý Yên</t>
  </si>
  <si>
    <t>Tờ trình số 143/TTr-NHCS, ngày 14/3/2024 của NHCSXH tỉnh Phú Yên (Chuyển từ đất DTS)</t>
  </si>
  <si>
    <t>Chuyển từ đất DTS</t>
  </si>
  <si>
    <t xml:space="preserve">Trụ sở hợp tác xã nông nghiệp </t>
  </si>
  <si>
    <t xml:space="preserve">Khu TMDV dọc 2 bên đường quốc lộ 19C </t>
  </si>
  <si>
    <t>Quang Dù - Đức Bình Tây</t>
  </si>
  <si>
    <t>Trụ sở HTX nông nghiệp tại thôn Đồng Phú</t>
  </si>
  <si>
    <t>Khu thương mại dịch vụ suối Ea Lbar</t>
  </si>
  <si>
    <t>Trạm cân nông sản (thôn Phước Lộc)</t>
  </si>
  <si>
    <t>Đề nghị bỏ và Quy hoạch sang đất ở</t>
  </si>
  <si>
    <t>Trụ sở hợp tác xã nông nghiệp (thôn Vĩnh Lương)</t>
  </si>
  <si>
    <t>Khu du lịch sinh thái Ma Re (thôn Tân Lập)</t>
  </si>
  <si>
    <t>Khu du lịch sinh thái hồ thủy điện Sông Hinh</t>
  </si>
  <si>
    <t>Khu du lịch sinh thái khu vực suối Ea Mbar</t>
  </si>
  <si>
    <t xml:space="preserve">Văn phòng Công ty TMDV Hoàng Anh Dũng Nữ </t>
  </si>
  <si>
    <t>Đất TMDV gần khu trung xã và trạm dừng nghỉ trên quốc lộ 29</t>
  </si>
  <si>
    <t>Khu du lịch sinh thái tại buôn Thứ</t>
  </si>
  <si>
    <t>TB số 419/TB-UBND, ngày 11/10/2022 của UBND huyện Sông Hinh (Chuyển từ đất CLN)</t>
  </si>
  <si>
    <t>Chuyển từ đất CLN</t>
  </si>
  <si>
    <t>Đất TMDV thôn Tân An</t>
  </si>
  <si>
    <t>Tân An - Ea Bar</t>
  </si>
  <si>
    <t>Điểm dừng nghỉ Buôn Đức</t>
  </si>
  <si>
    <t xml:space="preserve">Khu du lịch sinh thái thác Drai Tang </t>
  </si>
  <si>
    <t>Khu thương mại dịch vụ dọc đường đi thác Drai Tang</t>
  </si>
  <si>
    <t>Xem xét bổ sung theo thực tế</t>
  </si>
  <si>
    <t>Trạm cân nông sản buôn Đức Mùi</t>
  </si>
  <si>
    <t>Cửa hàng xăng dầu Ea Trol tại KM 135+750 (trái tuyến) QL19C</t>
  </si>
  <si>
    <t>Vbản số 603/XDDKPY-KHĐT, ngày 11/3/2024 của Cty CP xăng dầu khí Phú Yên.</t>
  </si>
  <si>
    <t>2024-2026</t>
  </si>
  <si>
    <t>Khu du lịch nghỉ dưỡng thác H'Ly</t>
  </si>
  <si>
    <t>Trạm cân nông sản thôn Ea Ngao</t>
  </si>
  <si>
    <t xml:space="preserve">Cửa hàng bán lẻ xăng dầu thôn 2/4 thửa số 51 tờ bản đồ 126                                               </t>
  </si>
  <si>
    <t>Đang triển khai (Cty Nam Dương)</t>
  </si>
  <si>
    <t>Cửa hàng bán lẻ xăng dầu Nam Vương</t>
  </si>
  <si>
    <t>Trạm cân nông sản</t>
  </si>
  <si>
    <t xml:space="preserve">Đất thương mại dịch vụ trong khu K3 (DV 5) </t>
  </si>
  <si>
    <t>Đất TMDV theo QH chung đô thị (TM 02)</t>
  </si>
  <si>
    <t>Đất TMDV thôn Tân Yên</t>
  </si>
  <si>
    <t>Đất thương mại dịch vụ khu vực đồi thông</t>
  </si>
  <si>
    <t>Khu du lịch khu sinh thái Thác Drai Thur</t>
  </si>
  <si>
    <t>Đất cơ sở sản xuất kinh doanh phi nông nghiệp</t>
  </si>
  <si>
    <t>Khu vực xây dựng các nhà máy sản xuất đối diện cụm CN Hai Riêng</t>
  </si>
  <si>
    <t>Hai Riêng - Ea Bia</t>
  </si>
  <si>
    <t>Nhà Máy sản suất gạch xi măng không nung Cty TNHHTM Tô Gia.</t>
  </si>
  <si>
    <t>Điểm tập trung các cơ sở hàn, xì,… tại buôn Hai Riêng</t>
  </si>
  <si>
    <t xml:space="preserve">Khu vực xây dựng các cơ sở sản xuất dọc QL 19C </t>
  </si>
  <si>
    <t>Mở rộng diện tích nhà máy keo tại Buôn Quang Dù; Đất cơ sở sản xuất phi nông nghiệp</t>
  </si>
  <si>
    <t xml:space="preserve">Khu chế biến đá VLXD thông thường - mỏ đá thôn Suối Biểu </t>
  </si>
  <si>
    <t>Khu vực xây dựng nhà máy sản xuất</t>
  </si>
  <si>
    <t>Sơn Giang - Đức Bình Đông</t>
  </si>
  <si>
    <t>Chưa thực hiện (giữ nguyên theo QH)</t>
  </si>
  <si>
    <t>Khu giết mổ gia súc tập trung (đường liên thôn Tân Lập - Hiệp Hòa)</t>
  </si>
  <si>
    <t>Xây dựng nhà máy sản xuất gạch không nung và viên nén thôn Tân Lập</t>
  </si>
  <si>
    <t>Khu tiểu thủ công nghiệp Tân Lập</t>
  </si>
  <si>
    <t>Khu tiểu thủ công nghiệp Tân An (nhà mày chế biến hoa quả, đóng gói trái cây xuất khẩu 15 ha)</t>
  </si>
  <si>
    <t>Khu sản xuất kinh doanh dọc trục đường QL 19C tại buôn Thu</t>
  </si>
  <si>
    <t>buôn Thu - Ea Trol</t>
  </si>
  <si>
    <t>Cơ sở chế biến, kinh doanh Cao su</t>
  </si>
  <si>
    <t>Buôn Mùi - Ea Trol</t>
  </si>
  <si>
    <t>Đăng ký tại phòng TNMT</t>
  </si>
  <si>
    <t>Khu giết mổ gia súc gia cầm tập trung thôn Tân Yên</t>
  </si>
  <si>
    <t>Đất cho hoạt động khoáng sản</t>
  </si>
  <si>
    <t>SKS</t>
  </si>
  <si>
    <t>Khoáng sản khu vực Mò O</t>
  </si>
  <si>
    <t>Cập nhật diện tích theo QĐ số 866/QĐ-TTg, ngày 18/7/2023 (từ 14,86 ha lên 25 ha)</t>
  </si>
  <si>
    <t>Fenspat buôn Ken</t>
  </si>
  <si>
    <t>Giữ nguyên theo QH2030 (QĐ213)</t>
  </si>
  <si>
    <t>g</t>
  </si>
  <si>
    <t>Đất sản xuất vật liệu xây dựng, làm đồ gốm</t>
  </si>
  <si>
    <t>SKX</t>
  </si>
  <si>
    <t>Đá xây dựng dốc Ma Xanh 1</t>
  </si>
  <si>
    <t>Giữ nguyên theo QH 2030 và điều chỉnh lại ranh Doanh nghiệp trúng thầu (đang triển khai)</t>
  </si>
  <si>
    <t>Đất san lấp tại đồi Suối Mây</t>
  </si>
  <si>
    <t>Đất san lấp đồi 75 buôn Bưng A</t>
  </si>
  <si>
    <t>Giữ nguyên theo QH2030 (QĐ213); (đang triển khai)</t>
  </si>
  <si>
    <t>Đá chẻ thôn Mả Vôi</t>
  </si>
  <si>
    <t>Đất san lấp buôn Quang Dù (Công ty TNHH Nhất Lam 2,43 ha, thửa 359 tờ BĐ 35)</t>
  </si>
  <si>
    <t>Giữ nguyên theo QH 2030 (QĐ213);
Kiểm tra lại tọa độ theo CV 2144/CV-UBND, ngày 25/12/2023 của UBND huyện đề nghị.</t>
  </si>
  <si>
    <t>Cát sỏi Đức Bình Tây</t>
  </si>
  <si>
    <t>thống nhất lại với Phòng TNMT (CV 2144/CV-UBND)</t>
  </si>
  <si>
    <t>Đá ốp lát thôn Mả Vôi</t>
  </si>
  <si>
    <t>Xác định cập nhật bổ sung tọa độ vị trí, diện tích (từ 10 ha lên 23,65 ha).</t>
  </si>
  <si>
    <t>Đất san lấp tại buôn Ken</t>
  </si>
  <si>
    <t>Khảo sát thực tế trữ lượng ít;
Đề nghị đưa ra khỏi QH2030</t>
  </si>
  <si>
    <t>Đất san lấp tại đồi Chư Búk buôn Bầu</t>
  </si>
  <si>
    <t>Công ty TNHH Nhất Lam đã trúng chỉ định thầu, đang khảo sát thăm dò, thì  khoảng 0,7ha là đất rừng tự nhiên nên không thể khai thác, đề xuất không thu hồi phần đất rừng tự nhiên 0,7ha đó và điều chỉnh cập nhật quy hoạch  SDĐ đến 2030 về toạ độ và diện tích rộng khoảng 7,5ha cập nhật</t>
  </si>
  <si>
    <t>Điều chỉnh tăng diện tích lên 7,5 ha</t>
  </si>
  <si>
    <t>Đất san lấp thôn Suối Biểu (bổ sung thêm 5,0 ha)</t>
  </si>
  <si>
    <t>Đất san lấp thôn Nam Giang</t>
  </si>
  <si>
    <t>Bán đấu giá quyền khai thác cát làm VLXD thông thường tại Sông Ba</t>
  </si>
  <si>
    <t>Giữ nguyên theo QH2030 (QĐ213);
(đang triển khai)</t>
  </si>
  <si>
    <t>Đất san lấp, Thôn Vĩnh Lương, xã Sơn Giang</t>
  </si>
  <si>
    <t>Bổ sung mới (có tọa độ);
QĐ Số 990QĐ-UBND ngày 18/8/2022 về Cập nhật, bổ sung điểm mỏ… (diện tích  2,6 ha)</t>
  </si>
  <si>
    <t>Khai thác cát làm VLXD thông thường tại Sông Ba thôn Chí thán</t>
  </si>
  <si>
    <t>Đức Bình Tây - Đức Bình Đông</t>
  </si>
  <si>
    <t>Giữ nguyên theo QH2030 (QĐ213);</t>
  </si>
  <si>
    <t>Nhà máy sản xuất gạch ngói thôn Hiệp Hòa</t>
  </si>
  <si>
    <t>Mỏ hết trữ lượng, đề nghị đưa ra khỏi QH theo QĐ213</t>
  </si>
  <si>
    <t>Bỏ ra khỏi QH</t>
  </si>
  <si>
    <t xml:space="preserve">Mở rộng mỏ đá ốp lát Hòn Gộp (Công ty Hùng Dũng) chuyển từ SKS sang 5,47 ha </t>
  </si>
  <si>
    <t>Giữ nguyên theo QH 2030 (QĐ213);
 Lưu ý tọa độ Theo CV 2144/CV-UBND huyện</t>
  </si>
  <si>
    <t xml:space="preserve">Đá ốp lát Suối Châu </t>
  </si>
  <si>
    <t>Mỏ đất thôn Bình Giang, xã Đức BÌnh Đông</t>
  </si>
  <si>
    <t>Bổ sung mới; Thuộc DM không đấu giá quyền khai thác theo QĐ số 844/QĐ-UBN. Ngày 18/7/2022.</t>
  </si>
  <si>
    <t>Đá chẻ núi Chư Ma buôn Trinh</t>
  </si>
  <si>
    <t>Rá soát trên bản đồ với diện tích quy hoạch</t>
  </si>
  <si>
    <t>Đá Granit Tân An (khu vực 1 và 2)</t>
  </si>
  <si>
    <t>Đề nghị bỏ khỏi  quy hoạch 2030, vì qua kiểm tra khu vực hiện trữ lượng thấp, giao thông khó khăn</t>
  </si>
  <si>
    <t>Đá Granit buôn Chung, buôn Thứ</t>
  </si>
  <si>
    <t>Đất san lấp buôn Chung</t>
  </si>
  <si>
    <t>Đất san lấp thôn Tân An</t>
  </si>
  <si>
    <t>Đá chẻ buôn Đức Mùi</t>
  </si>
  <si>
    <t xml:space="preserve"> Đề nghị điều chỉnh đưa ra khỏi Quyết định 213/QĐ-UBND ngày 29/01/2022 QH SDĐ đến 2030, vì thực tế khu vực này không có trữ lượng </t>
  </si>
  <si>
    <t>Đất san lấp đồi bãi 4 buôn Bầu</t>
  </si>
  <si>
    <t>Đất san lấp buôn Ly</t>
  </si>
  <si>
    <t>Đất san lấp tại đồi ông Cẩn thôn Hòa Sơn</t>
  </si>
  <si>
    <t>Cát bồi thôn Bình Yên, xã Sông Hinh</t>
  </si>
  <si>
    <t>Bổ sung mới (có tọa độ)</t>
  </si>
  <si>
    <t>Mỏ đất đồi Hòn 1 thôn Tân Yên</t>
  </si>
  <si>
    <t>Đá xây dựng tại buôn Zô</t>
  </si>
  <si>
    <t>Đá granit thôn 2/4 (khu vực 1, 2, 3)</t>
  </si>
  <si>
    <t xml:space="preserve">Bổ sung theo QĐ số 1626/QĐ-TTg, ngày 15/12/2023 của TTCP về Phê duyệt QH thăm dò, khai thác, chế biến và sử dụng các loại KS làm VLXD thời kỳ 2021-3030, tầm nhìn 2050; </t>
  </si>
  <si>
    <t>Mỏ đất đầu buôn Zô (Thửa19,24,Tờ 46)</t>
  </si>
  <si>
    <t>Cát xây dựng tại tràn xã lũ thủy điện Sông Hinh</t>
  </si>
  <si>
    <t>Qua kiểm tra thực tế của phòng TNMT, khu vực này không còn trữ lượng xem xét bỏ ra khỏi QH</t>
  </si>
  <si>
    <t xml:space="preserve">Đất san lấp tại đồi Chư Tnuk buôn Dành </t>
  </si>
  <si>
    <t>Nằm bên trục đường QL19C khoảng 0.6ha, một số hộ dân đã xây dựng nhà, còn lại 1.26ha nhưng trữ lượng đất khu vực này ít, đề nghị cập nhật điều chỉnh đưa ra khỏi  quy hoạch</t>
  </si>
  <si>
    <t>h</t>
  </si>
  <si>
    <t>Đất giao thông</t>
  </si>
  <si>
    <t>Mở rộng QL 29 (QH giao thông của tỉnh)</t>
  </si>
  <si>
    <t>Sơn Giang, Đức Bình Đông, Ea Bia, 
Hai Riêng, Ea Bar, Ea Ly</t>
  </si>
  <si>
    <t>Mở rộng QL 19C (QH giao thông của tỉnh)</t>
  </si>
  <si>
    <t>Ea Bia, ĐB Tây, Ea Trol, Sông Hinh</t>
  </si>
  <si>
    <t xml:space="preserve">Mở rộng đường Đông Trường Sơn </t>
  </si>
  <si>
    <t>Ea Ly, Ea Bar, Ea Lâm</t>
  </si>
  <si>
    <t>Mở rộng ĐH 61 (Ea Trol đi Ea Bar) giao thông tỉnh</t>
  </si>
  <si>
    <t>Ea Trol, Ea Bar</t>
  </si>
  <si>
    <t>Mở rộng ĐH 62 (QH giao thông của tỉnh)</t>
  </si>
  <si>
    <t>Mở rộng ĐH 63 (từ QL 29 đến đường Đông Trường Sơn) QH giao thông của tỉnh</t>
  </si>
  <si>
    <t>TT, Ea Bá, Ea Lâm</t>
  </si>
  <si>
    <t>Mở rộng đường ĐH 64 (QH GT tỉnh)</t>
  </si>
  <si>
    <t>Ea Trol, Đức Bình Đông</t>
  </si>
  <si>
    <t>Mở rộng ĐH 65 (Ea Bia đi Ea Trol) giao thông tỉnh</t>
  </si>
  <si>
    <t>Ea Trol, Ea Bia</t>
  </si>
  <si>
    <t>Mở rộng ĐH 67 (Ea Bá đi Ea Bar) QH giao thông tỉnh</t>
  </si>
  <si>
    <t>Ea Bá, Ea Bar</t>
  </si>
  <si>
    <t>Mở rộng ĐH 68 (Ea Bia đi thị trấn) giao thông tỉnh</t>
  </si>
  <si>
    <t>TT, Ea Bia</t>
  </si>
  <si>
    <t>Mở rộng ĐH 70B (QH giao thông của tỉnh)</t>
  </si>
  <si>
    <t>Mở rộng ĐH 70C (QH giao thông tỉnh)</t>
  </si>
  <si>
    <t>Mở rộng ĐH 70D (QH giao thông tỉnh)</t>
  </si>
  <si>
    <t>Đường cao tốc Phú Yên - Đăk Lăk (CT.23)</t>
  </si>
  <si>
    <t>Sơn Giang, Đức Bình Đông, Ea Bia, 
Ea Trol, Ea Bar</t>
  </si>
  <si>
    <t>Đã có định hướng tuyến</t>
  </si>
  <si>
    <t xml:space="preserve">Nâng cấp tuyến đường từ buôn Chung (Ea Bar) đến buôn Chao (Ea Bá) </t>
  </si>
  <si>
    <t>Ea Bá, Ea Bar, Ea Ly, Ea Bia, Đức Bình Tây, Sơn Giang, Đức Bình Đông</t>
  </si>
  <si>
    <t>Nâng cấp tuyến đường từ buôn Thứ xã Ea Bar đi buôn Bách (Tân Bình) xã Ea Ly</t>
  </si>
  <si>
    <t>Ea Bar, Ea Ly</t>
  </si>
  <si>
    <t>Nâng cấp tuyến đường giao thông liên xã Sơn Giang - Đức Bình Đông</t>
  </si>
  <si>
    <t>Sơn Giang, Đức Bình Đông</t>
  </si>
  <si>
    <t>Nâng cấp tuyến đường xã Ea Bia đi xã Đức Bình Tây</t>
  </si>
  <si>
    <t>Ea Bia, Đức Bình Tây</t>
  </si>
  <si>
    <t>DA cơ sở hạ tầng QH dân cư và công trình công cộng khu phố 7</t>
  </si>
  <si>
    <t>Đường Nguyễn Công Trứ nối dài</t>
  </si>
  <si>
    <t>Đường Nguyễn Du</t>
  </si>
  <si>
    <t>Đường buôn Thô đi buôn Suối Mây</t>
  </si>
  <si>
    <t>Đã triển khai</t>
  </si>
  <si>
    <t>Đường giao thông đoạn từ Lương Văn Chánh đến giáp đường QL 29 khu phố 9</t>
  </si>
  <si>
    <t>Đường Trần Hưng Đạo nối dài</t>
  </si>
  <si>
    <t>Đường Nguyễn Đình Chiểu (đoạn từ Nguyễn Du đến Nguyễn Văn Cừ )</t>
  </si>
  <si>
    <t>Đường Hoàng Văn Thụ nối dài</t>
  </si>
  <si>
    <t>Đường Võ Trứ nối dài đến KP 8 (Hoàng Hoa Thám)</t>
  </si>
  <si>
    <t>Mở rộng đường Lê Quý Đôn</t>
  </si>
  <si>
    <t>Đường giao thông theo quy hoạch chung đô thị (N1 đến N21)</t>
  </si>
  <si>
    <t>Đường giao thông theo quy hoạch chung đô thị (D1 đến D18)</t>
  </si>
  <si>
    <t>Đường giao thông trong khu đô thị hồ trung tâm (N2 đến N8 và D2 đến D8)</t>
  </si>
  <si>
    <t>Đang được điều chỉnh lại theo PA nhà đầu tư</t>
  </si>
  <si>
    <t xml:space="preserve">Đường vành đai khép kín quanh hồ Trung tâm thị trấn </t>
  </si>
  <si>
    <t xml:space="preserve">Đường giao thông sau lô 2 khu dân cư KP 7 và 8 (nối đường trong quy hoạch đô thị) </t>
  </si>
  <si>
    <t>Mở rộng đường đi khu sản xuất khu phố 9, 10</t>
  </si>
  <si>
    <t>Hạ tầng khu dân cư khu phố 8</t>
  </si>
  <si>
    <t>Đường giao thông và hạ tầng kỹ thuật khu dân cư phía Tây Nam thị trấn</t>
  </si>
  <si>
    <t>Đường từ QL29 đi buôn Diêm</t>
  </si>
  <si>
    <t>Mở rộng các tuyến đường trong khu dân cư và nội đồng</t>
  </si>
  <si>
    <t>Đường BTXM buôn Hai Riêng đi Buôn Hai Klốc xã Ea Bia (đường trong khu dân cư)</t>
  </si>
  <si>
    <t xml:space="preserve">Bến khách ngang Sông Ba </t>
  </si>
  <si>
    <t>Đường từ KTĐC buôn Bưng A đến khu TĐC buôn Bai</t>
  </si>
  <si>
    <t>Đường từ khu giãn dân buôn Bưng A đi đồi 75</t>
  </si>
  <si>
    <t>Đường lên đồi 75 (nhà Ma Sói lên đồi 75)</t>
  </si>
  <si>
    <t>Đường nội đồng từ đường liên xã Ea Bá - Ea Lâm đến giáp đường nội đồng đồi 75</t>
  </si>
  <si>
    <t>Mở rộng đường nội đồng đoạn từ đường liên xã Ea Bá - Ea Lâm đi trạm bơm Ea Lâm 2</t>
  </si>
  <si>
    <t>Các tuyến đường giao thông trong khu dân cư và nội đồng</t>
  </si>
  <si>
    <t>Mở rộng tuyến đường từ chợ (thôn Đồng Phú) đến giáp ngã 3 (QL 19C thôn An Hòa)</t>
  </si>
  <si>
    <t>Đường trong khu dân cư buôn Quang Dù</t>
  </si>
  <si>
    <t>Mở rộng đường số 9 lên 12 m</t>
  </si>
  <si>
    <t>Đường nội vùng cánh đồng buôn Ken</t>
  </si>
  <si>
    <t>Đường nội đồng buôn Bá dài 1,5 km</t>
  </si>
  <si>
    <t>Đường nội đồng qua khu giãn dân buôn Ken dài 0,8 km</t>
  </si>
  <si>
    <t>Đường đi khu sản xuất đất đen buôn Chao (giáp Viện cao su)</t>
  </si>
  <si>
    <t>Đường từ kênh hữu đập dâng buôn Chao đi buôn Chung xã Ea Bar</t>
  </si>
  <si>
    <t>Nối dài tuyến đường T18 thôn Nam Giang</t>
  </si>
  <si>
    <t>Điều chỉnh tại tuyến theo thực tế triển khai</t>
  </si>
  <si>
    <t>Mở rộng đường 20/7</t>
  </si>
  <si>
    <t>Đường giao thông khu TĐC vùng ngập lũ dọc kênh Tây</t>
  </si>
  <si>
    <t>Đường khu TĐC vùng ngập lũ (thôn Hà Giang)</t>
  </si>
  <si>
    <t>Đường dọc kênh chính Tây đi hồ suối thị</t>
  </si>
  <si>
    <t>Chưa thực hiện (đã được bố trí vốn NTM)</t>
  </si>
  <si>
    <t>Mở rộng tuyến đường bãi vàng thôn Vĩnh Giang</t>
  </si>
  <si>
    <t>Đã thực hiện (san ủi đường đất)</t>
  </si>
  <si>
    <t>Mở rộng các tuyến đường trung tâm xã (7 tuyến)</t>
  </si>
  <si>
    <t>Bến thủy nội địa hồ thủy điện Sông Hinh</t>
  </si>
  <si>
    <t>Mở rộng tuyến đường Đức Hòa đi Đức Hiệp (thôn Hiệp Hòa)</t>
  </si>
  <si>
    <t>Đường giao thông trong khu QHTT xã</t>
  </si>
  <si>
    <t>Đường giao thông trong các khu dân cư phân lô</t>
  </si>
  <si>
    <t>Đường từ ĐH 64 đến suối rộng 10 m (thôn Tân Lập)</t>
  </si>
  <si>
    <t>Đường nội đồng Thầu Dầu thôn Chí Thán</t>
  </si>
  <si>
    <t>Đường từ thôn Chí Thán đi Hiệp Hòa</t>
  </si>
  <si>
    <t>Đường giao thông từ cầu Sông Hinh đi thôn Bình Giang</t>
  </si>
  <si>
    <t xml:space="preserve">Đường từ buôn Thứ đi buôn Chung dài 1,8 km </t>
  </si>
  <si>
    <t xml:space="preserve">Đường từ buôn Thứ đi buôn Quen dài 0,57 km </t>
  </si>
  <si>
    <t>Mở rộng tuyến đường từ QL 29 đi đường ĐH67 dài 0,2 km rộng 5 m</t>
  </si>
  <si>
    <t>Đường nội đồng từ cầu tràn buôn Thứ qua rẫy ông Ma Nhứt</t>
  </si>
  <si>
    <t>Đường nội đồng từ rẫy Ma Nghét tới nhà bà Hrươi</t>
  </si>
  <si>
    <t>Đường từ ĐH 66 - thôn Chư Plôi</t>
  </si>
  <si>
    <t>Đường nội đồng từ QL 29 (trên trạm y tế xã) buôn Thứ tới rẫy Ma Nút</t>
  </si>
  <si>
    <t>Đường dọc suối Ea Lbar dài 0,6 km</t>
  </si>
  <si>
    <t>Đường thôn Tân An dài 1,0 km</t>
  </si>
  <si>
    <t>Hạ tầng khu tiểu công nghiệp Tân An</t>
  </si>
  <si>
    <t xml:space="preserve">Mở rộng đường nội đồng từ hồ Buôn Đức đi QL 19C </t>
  </si>
  <si>
    <t xml:space="preserve">Đường nội đồng từ QL 19C đi khu đồng ruộng buôn Đức Mùi </t>
  </si>
  <si>
    <t>Mở rộng tuyến đường buôn Thu đi buôn Ly</t>
  </si>
  <si>
    <t>Đường nội đồng từ buôn Bầu đi ngã ba buôn Ly</t>
  </si>
  <si>
    <t>Đường sản xuất từ buôn Ly qua buôn Lê Diêm (thị trấn)</t>
  </si>
  <si>
    <t>Mở rộng tuyến đường buôn Ly đi hồ chứa nước buôn La Bách</t>
  </si>
  <si>
    <t>Mở rộng tuyến đường từ QL19C đi thôn Hà Roi</t>
  </si>
  <si>
    <t>?2022</t>
  </si>
  <si>
    <t>Mở rộng tuyến đường từ QL19C đi buôn Kít</t>
  </si>
  <si>
    <t>Mở rộng tuyến đường khu dân cư thôn Bình Yên</t>
  </si>
  <si>
    <t>Mở rộng đường từ nhà SHCĐ Ea Ngao đến Thôn Hà Roi</t>
  </si>
  <si>
    <t>Mở rộng các tuyến đường nội thôn</t>
  </si>
  <si>
    <t>Đường tránh đô thị Ea Ly</t>
  </si>
  <si>
    <t>Ea Bar - Ea Ly</t>
  </si>
  <si>
    <t xml:space="preserve">Đường nội bộ khu dân cư thôn Tân Yên </t>
  </si>
  <si>
    <t xml:space="preserve">Đường giao thông theo quy hoạch chung đô thị </t>
  </si>
  <si>
    <t xml:space="preserve">Bến xe thị trấn Ea Ly </t>
  </si>
  <si>
    <t>Đường giao thông trong khu K3 (D2, D3, D4A, D4B, D5, N2A, N2B, N3, N4)</t>
  </si>
  <si>
    <t xml:space="preserve">Mở rộng tuyến đường từ ngã ba Tân Lập đi Tân Sơn đến ngã ba gốc xoài thôn Tân Lập </t>
  </si>
  <si>
    <t>Đường giao thông trong điểm dân cư số 1 thôn 2/4</t>
  </si>
  <si>
    <t>Mở rộng đường từ QL 29 đi buôn Zô</t>
  </si>
  <si>
    <t xml:space="preserve">Mở rộng đường từ chợ Ea Ly đi hòn 1 dài 1,5 km </t>
  </si>
  <si>
    <t xml:space="preserve">MR đường từ QL29 đến nhà ông Nọn (khu Bắc Sơn) dài 0,4 km </t>
  </si>
  <si>
    <t xml:space="preserve">MR đường từ QL29 đến nhà Ông Thừa dài 1,0 km </t>
  </si>
  <si>
    <t xml:space="preserve">MR đường đi khu sản xuất ông Nông Văn Thảo dài 0,3 km </t>
  </si>
  <si>
    <t xml:space="preserve">MR đường qua trại ông Hiện dài 0,3 km </t>
  </si>
  <si>
    <t xml:space="preserve">MR đường dọc bờ hồ Tân Lập dài 2,0 km </t>
  </si>
  <si>
    <t>MR đường từ nhà SHCĐ Tân Sơn đi bờ hồ dài 1,0 km</t>
  </si>
  <si>
    <t xml:space="preserve">MR đường đi khu SX ông Bàn Nguyên Ngân dài 0,7 km </t>
  </si>
  <si>
    <t>MR đường từ nhà ông Lá đến nhà ông Dũng dài 0,4 km</t>
  </si>
  <si>
    <t xml:space="preserve">MR đường từ nhà ông Huồng đến ông Vùng dài 0,5 km </t>
  </si>
  <si>
    <t xml:space="preserve">MR đường đi nghĩa địa thôn Tân Sơn dài 0,7 km </t>
  </si>
  <si>
    <t xml:space="preserve">Mở rộng đường ngã ba dốc Ma Xanh đi khu sản xuất ông Mếm thôn Tân Sơn dài 0,5 km </t>
  </si>
  <si>
    <t>MR đường từ QL 29 đi suối đá thôn 2/4 dài 1,5 km</t>
  </si>
  <si>
    <t>MR đường từ QL29 đi khu sản xuất ông Trị dài 1,0 km</t>
  </si>
  <si>
    <t xml:space="preserve">Mở rộng đường từ QL29 đi khu dân cư nhà ông Nhọt dài 1,5 km </t>
  </si>
  <si>
    <t>Mở rộng đoạn cuối đường bê tông buôn Zô đi rẫy 6 điền dài 1,0 km</t>
  </si>
  <si>
    <t xml:space="preserve">MR đường từ trường tiểu học đi khu sản xuất phía Nam buôn Zô dài 1,0 km </t>
  </si>
  <si>
    <t>Mở rộng các tuyến đường nội thôn và nội đồng</t>
  </si>
  <si>
    <t>Mở rộng tuyến đường từ nghĩa địa buôn Krông đến bờ sông Hinh đi buôn Dành</t>
  </si>
  <si>
    <t>thủ tục đất đai</t>
  </si>
  <si>
    <t>Mở rộng tuyến đường từ nghĩa địa buôn Krông đến thác Jrai Thur</t>
  </si>
  <si>
    <t xml:space="preserve">Đường trục chính nội đồng từ buôn Ma Sung đến thác Khói </t>
  </si>
  <si>
    <t>Đường nội đồng từ rẫy Hờ Béo (buôn Ma Sung) đến nghĩa địa thôn Bình Giang - Đức Bình Đông</t>
  </si>
  <si>
    <t>Đường từ rẫy Nay Hờ Gái (giáp QL19C) đến đất ở Nay H'Bốt (giáp đường liên buôn suối bệnh viện Dành)</t>
  </si>
  <si>
    <t>Đường từ rẫy ông Ksor Y Tất (giáp QL19C) đến đất bà Hờ Doanh (giáp đường liên buôn suối bệnh viện Dành)</t>
  </si>
  <si>
    <t>Đường từ rẫy Ksơr Y Chi (giáp QL19C) đến nhà Đỗ Bá Quàng (giáp đường liên buôn suối bệnh viện Dành)</t>
  </si>
  <si>
    <t>Đường từ buôn Hai Klốc đến buôn Hai Riêng (thị trấn)</t>
  </si>
  <si>
    <t>Mở rộng tuyến từ buôn Krông đến buôn Dành</t>
  </si>
  <si>
    <t>Mở rộng tuyến từ rẫy Mi Vét đến rẫy ông Ma Cang</t>
  </si>
  <si>
    <t>Mở rộng tuyến từ rẫy Mi Vét đến thác Jrai Thur</t>
  </si>
  <si>
    <t>Mở rộng tuyến từ đất Mí Nhiêu đến giáp đường BTXM liên xã đi xã Ea Trol</t>
  </si>
  <si>
    <t>Đường từ rẫy Lê Văn Vấn đến giáp đường BTXM liên xã đi xã Ea Trol</t>
  </si>
  <si>
    <t>Đường từ nhà ông Nguyễn Văn Tâm đến suối bệnh viện (đi khu du lịch)</t>
  </si>
  <si>
    <t>Đường vào nghĩa địa buôn Nhum</t>
  </si>
  <si>
    <t>Mở rộng tuyến đường nội đồng từ rẫy Oi Viên đến đất Ma Xương</t>
  </si>
  <si>
    <t>Đường từ nhà Ma Đim đi đường liên buôn Krông và 2 Klôc</t>
  </si>
  <si>
    <t>Mở rộng tuyến đường từ rẫy Mi Vét đi bờ sông</t>
  </si>
  <si>
    <t xml:space="preserve">Mở rộng các tuyến đường nội thôn và nội đồng </t>
  </si>
  <si>
    <t>i</t>
  </si>
  <si>
    <t>Đất thủy lợi</t>
  </si>
  <si>
    <t>Kênh tưới hồ chứa nước La Bách</t>
  </si>
  <si>
    <t>Đang thực hiện</t>
  </si>
  <si>
    <t xml:space="preserve">Hồ Ea Din thượng </t>
  </si>
  <si>
    <t>Hai Riêng - Ea Bar</t>
  </si>
  <si>
    <t>Trạm bơm Ea Lâm 2 (trạm bơm và hệ thống kênh tưới)</t>
  </si>
  <si>
    <t>Thủy lợi sử dụng nước lòng hồ thủy điện sông Ba Hạ giai đoạn 3</t>
  </si>
  <si>
    <t>Hệ thống kênh từ buôn Quang Dù xuống đường số 9 thôn An Hòa</t>
  </si>
  <si>
    <t>Trạm bơm và hệ thống kênh mương thôn Đồng Phú</t>
  </si>
  <si>
    <t>Điều chỉnh lại vị trí theo bản vẽ (BQLDA cung cấp)</t>
  </si>
  <si>
    <t>Cần xác định lại vị trí theo bản vẽ</t>
  </si>
  <si>
    <t>Trạm bơm xã Ea Bá (trạm bơm và hệ thống kênh mương buôn Bầu)</t>
  </si>
  <si>
    <t>Trạm bơm xã Ea Bá (trạm bơm và hệ thống kênh mương buôn Bá)</t>
  </si>
  <si>
    <t>Nối dài kênh T16, T20, T32 và T34 sau Nhà máy thủy điện Sông Hinh</t>
  </si>
  <si>
    <t>Nối dài kênh T42 (từ cuối kênh T42 đến giáp suối thôn Hà Giang)</t>
  </si>
  <si>
    <t>Kênh T42 đi đồng Giếng, thôn Hà Giang</t>
  </si>
  <si>
    <t>Kênh T21 từ kênh chính Tây đi Đồng Găng</t>
  </si>
  <si>
    <t>Kênh mương nội đồng Suối Biểu</t>
  </si>
  <si>
    <t>Mở rộng các tuyến kênh nội đồng</t>
  </si>
  <si>
    <t>Nâng cấp công trình cấp nước nước sạch Buôn Thung - Nam Giang</t>
  </si>
  <si>
    <t xml:space="preserve">Đúc Bình Đông - Sơn Giang </t>
  </si>
  <si>
    <t>Không thu hồi đất</t>
  </si>
  <si>
    <t>Kè chống sạt lở sông Ba</t>
  </si>
  <si>
    <t xml:space="preserve">Đức Bình Tây, Đúc Bình Đông, Sơn Giang </t>
  </si>
  <si>
    <t>Công trình nước tự chảy cầu Sông Hinh</t>
  </si>
  <si>
    <t xml:space="preserve">Cấp nước sinh hoạt tập trung xã Ea Bar </t>
  </si>
  <si>
    <t>SKC</t>
  </si>
  <si>
    <t>Sửa chữa và nâng cấp an toàn hồ chưa nước Ea Đin 1</t>
  </si>
  <si>
    <t>Công trình cấp nước tập trung buôn Đức Mùi</t>
  </si>
  <si>
    <t>Hồ Ea Trol 1</t>
  </si>
  <si>
    <t>Cấp nước sinh hoạt xã Sông Hinh (GĐ3)</t>
  </si>
  <si>
    <t>Nâng cấp mở rộng mạng lưới cấp nước sinh hoạt tập trung (cấp nước thôn 2/4)</t>
  </si>
  <si>
    <t>Nâng cấp mở rộng mạng lưới cấp nước sinh hoạt tập trung thôn Tân Sơn</t>
  </si>
  <si>
    <t>Trạm bơm xã Ea Bia (trạm bơm và hệ thống kênh mương buôn Dôn Chách )</t>
  </si>
  <si>
    <t>Trạm bơm xã Ea Bia (trạm bơm và hệ thống kênh mương buôn Krông)</t>
  </si>
  <si>
    <t>Mở rộng, nâng cấp công suất nhà máy nước Hai Riêng</t>
  </si>
  <si>
    <t>KH 22, ngoài NS</t>
  </si>
  <si>
    <t>Công trình tích trử nước của nông hộ phục vụ nước sản xuất nông nghiệp</t>
  </si>
  <si>
    <t>Các xã, thị trấn</t>
  </si>
  <si>
    <t>j</t>
  </si>
  <si>
    <t>Đất cơ sở văn hóa</t>
  </si>
  <si>
    <t>Đất văn hóa theo phân khu 2 và 3 quy hoạch chung đô thị</t>
  </si>
  <si>
    <t>Khu sinh hoạt văn hóa khu phố 10 (đất phân trường tiểu học cũ)</t>
  </si>
  <si>
    <t>Trung tâm văn hóa xã Đức Bình Đông (khu QHTT xã thôn Tân Lập)</t>
  </si>
  <si>
    <t>Trung tâm văn hóa xã Ea Trol</t>
  </si>
  <si>
    <t xml:space="preserve">Quảng trường khu dân cư K3 </t>
  </si>
  <si>
    <t>Trung tâm văn hóa cấp đô thị (C-03)</t>
  </si>
  <si>
    <t>k</t>
  </si>
  <si>
    <t>Đất cơ sở y tế</t>
  </si>
  <si>
    <t>Đất cơ sơ y tế theo phân khu 3 quy hoạch chung xây dựng đô thị (YT 02)</t>
  </si>
  <si>
    <t>Trạm y tế xã Đức Bình Tây</t>
  </si>
  <si>
    <t>Trạm y tế xã Đức Bình Đông</t>
  </si>
  <si>
    <t>l</t>
  </si>
  <si>
    <t>Đất cơ sở giáo dục đào tạo</t>
  </si>
  <si>
    <t>Trường tiểu học buôn Lê Diêm - La Bách</t>
  </si>
  <si>
    <t>Trường học theo phân khu 2, 3 (quy hoạch chung thị trấn Hai Riêng)</t>
  </si>
  <si>
    <r>
      <t xml:space="preserve">Trường PTTH Nguyễn Du (đất trung tâm dạy nghề huyện) </t>
    </r>
    <r>
      <rPr>
        <i/>
        <sz val="12"/>
        <rFont val="Times New Roman"/>
        <family val="1"/>
      </rPr>
      <t>không tính diện tích tăng thêm</t>
    </r>
  </si>
  <si>
    <r>
      <t xml:space="preserve">Trung tâm dạy nghề huyện (đất mẫu giáo Hoa Sen cũ) </t>
    </r>
    <r>
      <rPr>
        <i/>
        <sz val="12"/>
        <rFont val="Times New Roman"/>
        <family val="1"/>
      </rPr>
      <t>không tính diện tích tăng thêm</t>
    </r>
  </si>
  <si>
    <t>Mở rộng trường THCS và tiểu học xã Đức Bình Tây</t>
  </si>
  <si>
    <t>Mở rộng trường mẫu giáo xã Ea Bá</t>
  </si>
  <si>
    <t>Mở rộng trường THCS và THPT Võ Văn Kiệt</t>
  </si>
  <si>
    <t>Mở rộng trường tiểu học thôn Suối Biểu</t>
  </si>
  <si>
    <t>Mở rộng điểm trường mầm non thôn Bình Giang</t>
  </si>
  <si>
    <t>Trường tiểu học Đức Bình Đông tại thôn Tân Lập (QH mới)</t>
  </si>
  <si>
    <t>Mở rộng trường THCS và tiểu học xã Ea Trol</t>
  </si>
  <si>
    <t>Mở rộng trường Mẫu giáo xã Sông Hinh (trường chính)</t>
  </si>
  <si>
    <t>Mở rộng trường tiểu học Sông Hinh trường chính thôn Hà Roi</t>
  </si>
  <si>
    <t>Mở rộng phân trường tiểu học Sông Hinh thôn Hòa Sơn</t>
  </si>
  <si>
    <t>Điểm trường mầm non thôn 2/4 (khu QH điểm DC số 1)</t>
  </si>
  <si>
    <t>Điểm trường mầm non thôn Tân Sơn (khu mỏ đất 4A)</t>
  </si>
  <si>
    <t>Đất giáo dục theo QH chung đô thị (G-03)</t>
  </si>
  <si>
    <t>Điểm trường tiểu học buôn Dôn Chách</t>
  </si>
  <si>
    <t>Điểm trường tiểu học buôn Nhum</t>
  </si>
  <si>
    <t xml:space="preserve">Trường mẫu giáo thôn Chư Blôi </t>
  </si>
  <si>
    <t>Đăng ký để Hoàn thiện thủ tục đất đai theo qui định (Hiện trạng là đất DGD)</t>
  </si>
  <si>
    <t>m</t>
  </si>
  <si>
    <t>Đất cơ sở thể dục thể thao</t>
  </si>
  <si>
    <t>Thể dục - thể thao theo phân khu 2 và 3 (quy hoạch chung thị trấn Hai Riêng)</t>
  </si>
  <si>
    <t>Sân thể thao xã Ea Lâm</t>
  </si>
  <si>
    <t>Sân thê thao xã Đức Bình Tây (thôn Đồng Phú)</t>
  </si>
  <si>
    <t>Sân thể thao xã Ea Bá</t>
  </si>
  <si>
    <t>Sân thể thao thôn Vĩnh Lương</t>
  </si>
  <si>
    <t>Sân thể thao xã Đức Bình Đông (thôn Tân Lập)</t>
  </si>
  <si>
    <t>Sân thể thao thôn Hiệp Hòa</t>
  </si>
  <si>
    <t>Sân thể thao thôn Bình Giang</t>
  </si>
  <si>
    <t>Sân thể thao Buôn Quen</t>
  </si>
  <si>
    <t>Sân thể thao thôn Chư Sai (giáp nhà SHCĐ)</t>
  </si>
  <si>
    <t>Sân thể thao Buôn Bầu (giáp nhà SHCĐ)</t>
  </si>
  <si>
    <t>Nhà thi đấu đa năng và sân thể thao xã Sông Hinh</t>
  </si>
  <si>
    <t>Sân thể thao thôn Ea Ngao</t>
  </si>
  <si>
    <t>Trung tâm thể dục thể thao (X11 - khu K3)</t>
  </si>
  <si>
    <t>Trung tâm thể dục, thể thao cấp đô thị (X-08)</t>
  </si>
  <si>
    <t>Sân thể thao xã Ea Bia</t>
  </si>
  <si>
    <t>Sân thể thao buôn Dôn Chách</t>
  </si>
  <si>
    <t>Sân thể thao buôn Nhum</t>
  </si>
  <si>
    <t xml:space="preserve">Sân thể thao buôn Dành </t>
  </si>
  <si>
    <t>n</t>
  </si>
  <si>
    <t>Đất công trình năng lượng</t>
  </si>
  <si>
    <t xml:space="preserve">Tiểu dự án cải tạo phát triển lưới điện phân phối tỉnh Phú Yên </t>
  </si>
  <si>
    <t>Hai Riêng, Ea Bia, Ea Bar</t>
  </si>
  <si>
    <t>Đang thực hiện.</t>
  </si>
  <si>
    <t>Trạm điện 110 Kv Sông Hinh và đấu nối</t>
  </si>
  <si>
    <t>Hai Riêng, Ea Bia, Đức Bình Tây</t>
  </si>
  <si>
    <t>Đang thực hiện công tác BT-GPMB (điều chỉnh vị trí so với QH2030)</t>
  </si>
  <si>
    <t>Dự án cấp điện nông thôn từ điện lưới quốc gia</t>
  </si>
  <si>
    <t>Hai Riêng, Đức Bình Tây, Ea Bá, Sơn Giang,
 Ea Bar, Ea Trol,  Ea Ly</t>
  </si>
  <si>
    <t>Đường dây 110Kv Krông Năng - Sơn Hòa</t>
  </si>
  <si>
    <t>Hai Riêng, Đức B Tây, Ea Bia, Ea Bar, Ea Ly</t>
  </si>
  <si>
    <t>Đang điều chỉnh vị trí, hướng tuyến</t>
  </si>
  <si>
    <t>Đường dây 220Kv Sông Ba Hạ - Krông Buk</t>
  </si>
  <si>
    <t>Hai Riêng, Đức Bình Tây, Ea Bá, Ea Bar, Ea Ly</t>
  </si>
  <si>
    <t>Đường dây 220Kv từ trạm 220Kv Sông Hinh 3 - trạm 220Kv Sông Ba Hạ</t>
  </si>
  <si>
    <t>Hai Riêng, Đức Bình Tây, Đức Bình Đông, Ea Trol, Ea Bia</t>
  </si>
  <si>
    <t>Đường dây và trạm biến áp tai khu phố 3, khu phố 6 và khu phố 8</t>
  </si>
  <si>
    <r>
      <t xml:space="preserve">Nhà máy điện mặt trời nổi trên lòng hồ nhà máy thủy điện Sông Ba Hạ </t>
    </r>
    <r>
      <rPr>
        <i/>
        <sz val="12"/>
        <rFont val="Times New Roman"/>
        <family val="1"/>
      </rPr>
      <t>(sử dựng 157,4 ha diện tích mặt nước hồ thủy điện Sông Ba Hạ, không tính diện tích tăng thêm)</t>
    </r>
  </si>
  <si>
    <t>Ea Bá, Thị trấn, Đức Bình Tây</t>
  </si>
  <si>
    <t>Thủy điện Đức Bình Tây (bao gồm diện tích: nhà máy, trạm biến áp, kênh xả, nhà quản lý vận hành, đường thi công vận hành)</t>
  </si>
  <si>
    <t xml:space="preserve"> Đức Bình Tây</t>
  </si>
  <si>
    <t>Hệ thống điện phục vụ sản xuất tập trung xã Ea Bar</t>
  </si>
  <si>
    <t>Nhà máy điện gió Ea Bar (diện tích khảo sát 1.007,6 ha)</t>
  </si>
  <si>
    <t>Khu vực lắp đặt cột đo gió (Công ty Novasia Energy)</t>
  </si>
  <si>
    <r>
      <t xml:space="preserve">Nhà máy điện mặt trời nổi hồ Sông Hinh 3 </t>
    </r>
    <r>
      <rPr>
        <i/>
        <sz val="12"/>
        <rFont val="Times New Roman"/>
        <family val="1"/>
      </rPr>
      <t>(sử dựng 233 ha diện tích mặt nước hồ thủy điện Sông Hinh, không tính diện tích tăng thêm)</t>
    </r>
  </si>
  <si>
    <t>Ea Trol, Sông Hinh, Đức Bình Đông</t>
  </si>
  <si>
    <t>Trạm biến áp (Dự án nhà máy điện mặt trời nổi hồ Sông Hinh 3)</t>
  </si>
  <si>
    <r>
      <t xml:space="preserve">Nhà máy điện mặt trời hồ Sông Hinh </t>
    </r>
    <r>
      <rPr>
        <i/>
        <sz val="12"/>
        <rFont val="Times New Roman"/>
        <family val="1"/>
      </rPr>
      <t>(sử dựng 272,6 ha diện tích mặt nước hồ thủy điện Sông Hinh và 11,4 ha đất vùng bán ngập, không tính diện tích tăng thêm)</t>
    </r>
  </si>
  <si>
    <t>Trạm biến áp và nhà điều hành (Dự án nhà máy điện mặt trời hồ Sông Hinh)</t>
  </si>
  <si>
    <t>Hệ thống điện phục vụ sản xuất tập trung xã Ea Ly</t>
  </si>
  <si>
    <t>o</t>
  </si>
  <si>
    <t>Đất có di tích lịch sử - văn hóa</t>
  </si>
  <si>
    <t>Dự án bảo vệ di tích căn cứ cách mạng huyện Sông Hinh</t>
  </si>
  <si>
    <t>p</t>
  </si>
  <si>
    <t>Đất bãi thải, xử lý chất thải</t>
  </si>
  <si>
    <t>Bãi rác xã Ea Lâm tại buôn Bai</t>
  </si>
  <si>
    <t>Cần bổ sung bãi rác thải vật liệu xây dựng</t>
  </si>
  <si>
    <t>Mở rộng bãi rác tập trung và xây dựng nhà máy xử lý rác thải</t>
  </si>
  <si>
    <t>Bãi rác xã Sơn Giang tại thôn Hà Giang</t>
  </si>
  <si>
    <t>Hà Giang - Sơn Giang</t>
  </si>
  <si>
    <t>Bãi rác buôn Thung</t>
  </si>
  <si>
    <t>Bãi rác thôn Chí Thán</t>
  </si>
  <si>
    <t>Chí Thán - Đức Bình Đông</t>
  </si>
  <si>
    <t>Bãi rác xã Ea Bar tại buôn Thứ</t>
  </si>
  <si>
    <t>buôn Thứ - Ea Bar</t>
  </si>
  <si>
    <t>Bãi rác xã Sông Hinh tại thôn Ea Ngao</t>
  </si>
  <si>
    <t>Ea Ngao - Sông Hinh</t>
  </si>
  <si>
    <t>Bãi rác TT Ea Ly tại thôn Tân Yên</t>
  </si>
  <si>
    <t>Bãi rác xã Ea Bia buôn Dôn Chách</t>
  </si>
  <si>
    <t>Dôn Chách - Ea Bia</t>
  </si>
  <si>
    <t>q</t>
  </si>
  <si>
    <t>Đất cơ sở tôn giáo</t>
  </si>
  <si>
    <t>Mở rộng giáo xứ Sơn Giang</t>
  </si>
  <si>
    <t>r</t>
  </si>
  <si>
    <t>Đất nghĩa trang, nghĩa địa</t>
  </si>
  <si>
    <t>Mở rộng nghĩa trang lệt sỹ huyện Sông Hinh</t>
  </si>
  <si>
    <t>Mở rộng nghĩa địa buôn Thô</t>
  </si>
  <si>
    <t>Nghĩa địa buôn La Bách</t>
  </si>
  <si>
    <t>Mở rộng nghĩa địa buôn Bai</t>
  </si>
  <si>
    <t>Mở rộng nghĩa địa buôn Bưng A</t>
  </si>
  <si>
    <t>Mở rộng nghĩa địa buôn Bưng B</t>
  </si>
  <si>
    <t>Mở rộng nghĩa địa buôn Gao</t>
  </si>
  <si>
    <t>Mở rộng nghĩa địa buôn Học</t>
  </si>
  <si>
    <t>Mở rộng nghĩa địa thôn Đồng Phú</t>
  </si>
  <si>
    <t>Mở rộng nghĩa địa buôn Quang Dù</t>
  </si>
  <si>
    <t>Mở rộng nghĩa địa thôn An Hòa</t>
  </si>
  <si>
    <t>Mở rộng nghĩa địa buôn Bá</t>
  </si>
  <si>
    <t>Nghĩa địa khu TĐC buôn Bầu</t>
  </si>
  <si>
    <t>Mở rộng nghĩa địa buôn Bầu</t>
  </si>
  <si>
    <t>Mở rộng nghĩa địa buôn Ken</t>
  </si>
  <si>
    <t>Mở rộng nghĩa địa buôn Chao</t>
  </si>
  <si>
    <t>Mở rộng nghĩa địa thôn Vạn Giang</t>
  </si>
  <si>
    <t>Mở rộng nghĩa địa Phương Sơn (thôn Phước Lộc)</t>
  </si>
  <si>
    <t>Mở rộng nghĩa địa thôn Nam Giang</t>
  </si>
  <si>
    <t>Mở rộng nghĩa địa Chí Thán</t>
  </si>
  <si>
    <t>Nghĩa địa tập trung thôn Tân Lập</t>
  </si>
  <si>
    <t>Nghĩa địa thôn Hiệp Hòa</t>
  </si>
  <si>
    <t>Mở rộng nghĩa địa buôn Chung</t>
  </si>
  <si>
    <t>Nghĩa địa thôn Chư Sai</t>
  </si>
  <si>
    <t>Mở rộng nghĩa địa buôn Thu</t>
  </si>
  <si>
    <t>Nghĩa địa xã Ea Trol tại buôn Thu</t>
  </si>
  <si>
    <t xml:space="preserve">Mở rộng nghĩa địa buôn Bầu (theo hiện trạng) </t>
  </si>
  <si>
    <t>Mở rộng nghĩa địa thôn Hòa Sơn</t>
  </si>
  <si>
    <t>Mở rộng nghĩa địa thôn Hà Roi</t>
  </si>
  <si>
    <t>Mở rộng nghĩa địa buôn Kít</t>
  </si>
  <si>
    <t>Nghĩa địa buôn Zô</t>
  </si>
  <si>
    <t>Mở rộng nghĩa địa thôn Tân Lập</t>
  </si>
  <si>
    <t>Mở rộng nghĩa địa buôn Nhum</t>
  </si>
  <si>
    <t>Mở rộng nghĩa địa buôn Krông</t>
  </si>
  <si>
    <t>Nghĩa địa tập trung xã Ea Bia</t>
  </si>
  <si>
    <t>Mở rộng nghĩa địa buôn Ma Sung</t>
  </si>
  <si>
    <t>Mở rộng nghĩa địa buôn Hai Klốc</t>
  </si>
  <si>
    <t xml:space="preserve">Mở rộng nghĩa địa buôn Dành </t>
  </si>
  <si>
    <t>Nghĩa địa buôn Dôn Chách</t>
  </si>
  <si>
    <t>s</t>
  </si>
  <si>
    <t>Đất chợ</t>
  </si>
  <si>
    <t>Mở rộng chợ Đồng Phú xã Đức Bình Tây</t>
  </si>
  <si>
    <t>Chợ xã Sông Hinh</t>
  </si>
  <si>
    <t>t</t>
  </si>
  <si>
    <t>Đất sinh hoạt cộng đồng</t>
  </si>
  <si>
    <t>Nhà sinh hoạt cộng đồng KP 9</t>
  </si>
  <si>
    <t>Đã thực hiện xong</t>
  </si>
  <si>
    <t>Nhà sinh hoạt cộng đồng khu phố Ngô Quyền</t>
  </si>
  <si>
    <t>Nhà sinh hoạt cộng đồng khu phố 7</t>
  </si>
  <si>
    <t>Mở rộng nhà sinh hoạt công động buôn Bai (đất điểm trường mẫu giáo cũ)</t>
  </si>
  <si>
    <t>Nhà SHCĐ và khu thể thao thôn Chư Blôi</t>
  </si>
  <si>
    <t xml:space="preserve">Nhà SHCĐ, khu thể thao thôn Vĩnh Sơn </t>
  </si>
  <si>
    <t>Mở rộng nhà SHCĐ và sân thể thao buôn Thu</t>
  </si>
  <si>
    <t>Nhà SHCĐ buôn Hai Klốc</t>
  </si>
  <si>
    <t>u</t>
  </si>
  <si>
    <t>Đất khu vui chơi giải trí công cộng</t>
  </si>
  <si>
    <t>Đất công viên cây xanh tại phân khu 1, 2, 3, 4 (quy hoạch chung thị Hai Riêng)</t>
  </si>
  <si>
    <t xml:space="preserve">Công viên tuyến đường vành đai khép kín quanh hồ Trung tâm </t>
  </si>
  <si>
    <t>Ko thực hiện 2022</t>
  </si>
  <si>
    <t xml:space="preserve">Công viên cây xanh khu dân cư 5 tuyến đường nội thị </t>
  </si>
  <si>
    <t>Xây dựng công viên thị trấn (nhà hát cũ thị trấn)</t>
  </si>
  <si>
    <t>Công viên và khu vui chơi thiếu nhi (đất trụ sở HTX 3 cũ)</t>
  </si>
  <si>
    <t>Công viên khu dân cư thôn An Hòa và Quang Dù</t>
  </si>
  <si>
    <t>Công viên xã Sơn Giang tại thôn Vạn Giang</t>
  </si>
  <si>
    <t>Công viên cây xanh phía Bắc trạm y tế xã thôn Tân Lập</t>
  </si>
  <si>
    <t>Công viên cây xanh KDC lô 2 Tân Lập</t>
  </si>
  <si>
    <t xml:space="preserve">Đất cây xanh trong khu dân cư buôn Trinh </t>
  </si>
  <si>
    <t>Đất công viên tại khu quy hoạch trung tâm xã</t>
  </si>
  <si>
    <t xml:space="preserve">Công viên thôn Ea Ngao (đất nhà sinh hoạt cộng đồng thôn Suối Dứa cũ) </t>
  </si>
  <si>
    <t>Công viên thôn Bình Yên (đất nhà SHCĐ; điểm trường mầm non và phân trường tiểu học thôn Bình Sơn cũ)</t>
  </si>
  <si>
    <t>Công viên thôn Hòa Sơn (đất nông trường cũ)</t>
  </si>
  <si>
    <t>Công viên thôn Hà Roi (điểm trường mẫu giáo, phân hiệu trường tiểu học Sông Hinh - thôn 2B cũ)</t>
  </si>
  <si>
    <t>Công viên cây xanh xã Ea Ly</t>
  </si>
  <si>
    <t>Công viên cây xanh (QH chung đô thị Ea Ly, X-01,……., X-12)</t>
  </si>
  <si>
    <t xml:space="preserve">Nâng cấp, cải tạo khép kín khu đồi thông </t>
  </si>
  <si>
    <t>Công viên, khu vui chơi cho thiếu nhi (khu TT xã)</t>
  </si>
  <si>
    <t>v</t>
  </si>
  <si>
    <t xml:space="preserve">Đất ở tại nông thôn </t>
  </si>
  <si>
    <t>Khu giãn dân buôn Bai 1,8 ha 65% đất ở</t>
  </si>
  <si>
    <t>Chuyển mục đích điểm trường Mẫu giáo buôn Bưng A sang đất ở</t>
  </si>
  <si>
    <t>Chuyển mục đích phân trường tiểu học tại buôn Bai sang đất ở nông thôn</t>
  </si>
  <si>
    <t xml:space="preserve">Mở rộng khu dân cư buôn Quang Dù </t>
  </si>
  <si>
    <t>Khu dân cư phân lô thôn Đồng Phú 65% đất ở</t>
  </si>
  <si>
    <t>Bán đấu giá QSD đất ở nông thôn (điểm trường tiểu học và mần non buôn Quang Dù)</t>
  </si>
  <si>
    <t>Bán đấu giá QSD đất ở nông thôn (điểm trường tiểu học và mần non Thôn Tuy Bình)</t>
  </si>
  <si>
    <t>Chuyển mục đích khu tập thể giáo viên trường tiểu học Thôn Tuy Bình sang đất ở</t>
  </si>
  <si>
    <t>Chuyển mục đích đất nhà văn hóa buôn Ken cũ sang đất ở</t>
  </si>
  <si>
    <t>Khu TĐC vùng ngập lũ dọc kênh Tây diện tích 20 ha (40 % đất ở)</t>
  </si>
  <si>
    <t>CMĐ sang đất ở nông thôn (trụ sở cũ thôn Phước Giang, Hà Giang)</t>
  </si>
  <si>
    <t>Bán đấu giá QSD đất (phân trường tiểu học Nam Giang (cũ)</t>
  </si>
  <si>
    <t>CMĐ sang đất ở dọc tuyến T16</t>
  </si>
  <si>
    <t>CMĐ sang đất ở từ đường 3/2 đi kênh tây (đồng Găng Tây, thôn Vĩnh Lương)</t>
  </si>
  <si>
    <t>Khu dân cư phân lô bán đấu giá QSD đất thôn Vĩnh Lương</t>
  </si>
  <si>
    <t>KDC phân lô Bình Giang (trước cây xăng Bình Giang 1,3 ha 60% đất ở)</t>
  </si>
  <si>
    <t>Khu tái định cư di dân khỏi vùng ngập lũ</t>
  </si>
  <si>
    <t>Bán đấu giá đất ở nông thôn (trụ sở làm việc và nhà hàng CT thủy điện Sông Hinh cũ )</t>
  </si>
  <si>
    <t>Bán đấu giá QSD đất ở nông thôn (trường tiểu học Ea Hồ thôn Bình Giang)</t>
  </si>
  <si>
    <t>Bán đấu giá QSD đất ở nông thôn (trạm y tế cũ)</t>
  </si>
  <si>
    <t>Bán đấu giá QSD đất ở nông thôn (nhà SHCĐ thôn Chí Thán)</t>
  </si>
  <si>
    <t>Bán đấu giá QSD đất ở nông thôn (phân trường tiểu học thôn Đức Hiệp cũ)</t>
  </si>
  <si>
    <t xml:space="preserve">Khu dân cư trung theo quy hoạch tâm xã </t>
  </si>
  <si>
    <t>Khu giãn dân buôn Chung</t>
  </si>
  <si>
    <t>Giao đất, bán đấu giá QSD đất các lô còn lại trong khu dân cư buôn Trinh</t>
  </si>
  <si>
    <t xml:space="preserve">CMĐ điểm trường mẫu giáo tại thôn Tân An, Ea Din và buôn Chung sang đất ở </t>
  </si>
  <si>
    <t>Đang triển khai tại buôn Chung</t>
  </si>
  <si>
    <t>CMĐ điểm trường mẫu giáo thôn Chư Blôi khu vực đội 5 và đội 6 sang đất ở</t>
  </si>
  <si>
    <t>Bán đấu giá QSD đất ở nông thôn (trường mẫu giáo Ea Trol thôn kinh tế 2)</t>
  </si>
  <si>
    <t>Bán đấu giá QSD đất ở nông thôn (nhà văn hóa buôn Ly, buôn Thinh cũ)</t>
  </si>
  <si>
    <t>Khu dân cư trung tâm xã Ea Trol</t>
  </si>
  <si>
    <t>QH khu dân cư thôn Ea Ngao 0,72 ha 70% đất ở</t>
  </si>
  <si>
    <t>Chuyển mục đích điểm trường mẫu giáo buôn Kít sang đất ở</t>
  </si>
  <si>
    <t>Chuyển mục đích nhà văn hóa thôn Hòa Sơn sang đất ở</t>
  </si>
  <si>
    <t>Chuyển mục đích nhà văn hóa Hà Roi (thôn 2B cũ) sang đất ở</t>
  </si>
  <si>
    <t>Phân lô chi tiết giao đất ở tại nông thôn (đất trụ sở UBND xã cũ)</t>
  </si>
  <si>
    <t>Khu giãn dân buôn Nhum</t>
  </si>
  <si>
    <t>Khu dân cư phân lô bán đấu giá QSD đất (buôn Krông)</t>
  </si>
  <si>
    <t>Giao đất ở nông thôn cho hộ gia đình (phân trường tiểu học cũ buôn Hai Klốc, điểm trường mẫu giáo cũ buôn Dành A và Danh B cũ)</t>
  </si>
  <si>
    <t>Giao đất ở nông thôn cho hộ gia đình (nhà sinh hoạt buôn Krông cũ)</t>
  </si>
  <si>
    <t>MR và khép kín khu dân cư của các thôn, buôn dọc theo các tuyến đường giao thông của các xã (Ea Lâm 15,9 ha; Đức Bình Tây 18,92 ha; Ea Bá 16,7 ha; Sơn Giang 21,75 ha; Đức Bình Đông 18,01ha; Ea Bar 16,35 ha; Ea Trol 19,68 ha; Sông Hinh 11,5 ha; Ea Bia 19,1 ha)</t>
  </si>
  <si>
    <t>9 xã</t>
  </si>
  <si>
    <t>Trong đó: đang triển khai Mở rộng khu dân cư buôn Bá (Bố trí đất ở cho đồng bào đặc biệt khó khăn);
Mở rộng điểm giãn dân Buôn Bưng A, xã Ea Lâm. (San lấp mặt bằng, xây dựng kết cấu hạ tầng, giao đất)</t>
  </si>
  <si>
    <t>w</t>
  </si>
  <si>
    <t>Đất ở tại đô thị</t>
  </si>
  <si>
    <t>Khu đô thị Hồ trung tâm (theo quy hoạch chi tiết 1/500)</t>
  </si>
  <si>
    <t>Quy hoạch khu dân cư 5 tuyến đường nội thị (70% đất ở)</t>
  </si>
  <si>
    <t>Khu giãn dân khu phố 7 (55% đất ở)</t>
  </si>
  <si>
    <t>DA hoán đổi đất hộ ông Phùng Kim Lang</t>
  </si>
  <si>
    <t xml:space="preserve">Bán đấu giá QSD đất ở đô thị một phần diện tích thửa 47 tờ bản đồ số 122 tại KP 5 </t>
  </si>
  <si>
    <t>Khu giãn dân buôn Hai Riêng (75% đất ở)</t>
  </si>
  <si>
    <t>Khu giãn dân buôn Lê Diêm</t>
  </si>
  <si>
    <t>Khu giãn dân buôn La Bách</t>
  </si>
  <si>
    <t xml:space="preserve">Mở rộng và khép kín khu dân cư dọc theo các tuyến giao thông của các khu phố </t>
  </si>
  <si>
    <t>Đất ở theo quy hoạch chung xây dựng đô thị</t>
  </si>
  <si>
    <t>Bán đấu giá QSD đất ở đô thị tại khu phố 8 (phân trường tiểu học Hai Riêng số 1)</t>
  </si>
  <si>
    <t>Bán đấu giá QSD đất ở đô thị tại khu phố 9 (sân thể thao, điểm trường mẫu giáo buôn Suối Mây)</t>
  </si>
  <si>
    <t>Chuyển từ đất ở nông thôn sang đất ở đô thị xã Ea Ly</t>
  </si>
  <si>
    <t>Khu dân cư theo quy hoạch chung xây dựng đô thị (K1, K2, K4)</t>
  </si>
  <si>
    <t>Phân lô chi tiết khu dân cư K3 thị trấn Ea Ly</t>
  </si>
  <si>
    <t>Khu dân cư phân lô thôn Tân Sơn 3 ha 65% đất ở</t>
  </si>
  <si>
    <t>Điểm dân cư phân lô thôn 2/4</t>
  </si>
  <si>
    <t>Mở rộng khu dân cư thôn Tân Yên, Tân Lập, Tân Bình, thôn 2/4 và buôn Zô</t>
  </si>
  <si>
    <t>Bán đấu giá QSD đất ở thửa 42, 68 tờ 104 (khu QH dân cư gần chợ Ea Ly)</t>
  </si>
  <si>
    <t>Bán đấu giá QSD đất ở đô thị (nhà SHCĐ thôn Tân Bình thửa 117 tờ bản đồ số 136)</t>
  </si>
  <si>
    <t>Bán đấu giá QSD đất ở đô thị (các thửa chưa giao của lô 1 điểm dân cư số 1 thôn 2/4 )</t>
  </si>
  <si>
    <t>MR và khép kín khu dân cư của các thôn, buôn (dọc theo các tuyến đường giao thông chính)</t>
  </si>
  <si>
    <t>x</t>
  </si>
  <si>
    <t>Đất xây dựng trụ sở cơ quan</t>
  </si>
  <si>
    <t>Trụ sở Ủy ban nhân xã (khu vực quy hoạch trung tâm xã thôn Tân Lập)</t>
  </si>
  <si>
    <t>Mở rộng trụ sở tòa án huyện Sông Hinh</t>
  </si>
  <si>
    <t>THĐ</t>
  </si>
  <si>
    <t>Trung tâm hành chính mới thị trấn Ea Ly (Q-01)</t>
  </si>
  <si>
    <t>y</t>
  </si>
  <si>
    <t>Đất phi nông nghiệp khác</t>
  </si>
  <si>
    <t>Đất dự trữ phát triển theo quy hoạch chung xây dựng đô thị</t>
  </si>
  <si>
    <t>Đât dự trữ phát triển khu khu trung tâm xã Ea Trol</t>
  </si>
  <si>
    <t>Đất dự trữ phát triển theo chương trình phát triển đô thị Ea Ly</t>
  </si>
  <si>
    <t>Lán trại trên đất nông nghiệp (nhà kho,…)</t>
  </si>
  <si>
    <t>Xây dựng vùng nguyên liệu và Nhà máy chế biến hoa quả, đóng gói trái cây xuất khẩu</t>
  </si>
  <si>
    <t>CCN Tân An, Buôn Trinh-xã Ea Bar hoặc CCN thị trấn Hai Riêng (do nhà đầu tư đề xuất)</t>
  </si>
  <si>
    <t>QĐ 1826/QĐ-UBND, ngày 16/12/2021 của UBND tỉnh về phê duyệt danh mục các dự án kêu gọi đầu tư trên địa bàn tỉnh giai đoạn 2021 - 2025 (đợt 1)</t>
  </si>
  <si>
    <t>Phụ biểu 02</t>
  </si>
  <si>
    <t>Danh mục công trình, dự án đã hoàn thành xong việc đầu tư xây dựng nhưng chưa hoàn tất thủ tục đất đai.</t>
  </si>
  <si>
    <t>TT</t>
  </si>
  <si>
    <t>Nhà sinh hoạt cộng đồng khu phố 1</t>
  </si>
  <si>
    <t>Nhà sinh hoạt cộng đồng khu phố 2</t>
  </si>
  <si>
    <t>Nhà sinh hoạt cộng đồng khu phố 3</t>
  </si>
  <si>
    <t>Nhà sinh hoạt cộng đồng khu phố 4</t>
  </si>
  <si>
    <t>Nhà sinh hoạt cộng đồng khu phố 5</t>
  </si>
  <si>
    <t>Nhà sinh hoạt cộng đồng khu phố 10</t>
  </si>
  <si>
    <t>Nhà văn hóa -khu thể thao buôn La Bách</t>
  </si>
  <si>
    <t>Nhà sinh hoạt cộng đồng khu phố 8</t>
  </si>
  <si>
    <t xml:space="preserve">Nhà sinh hoạt cộng đồng buôn Hai Riêng </t>
  </si>
  <si>
    <t>XD sân thể thao cơ bản huyện tại khu phố 5 (hạng mục đường dẫn)</t>
  </si>
  <si>
    <t>Trụ sở UBND thị trấn mới (hiện trạng TT Y tế Dự phòng huyện)</t>
  </si>
  <si>
    <t>Trạm bơm hồ trung tâm</t>
  </si>
  <si>
    <t>Nâng cấp cải tạo phía Tây Nam hồ Trung Tâm</t>
  </si>
  <si>
    <t>Nhà văn hóa và khu thể thao Buôn Krông (chuyển chỗ mới)</t>
  </si>
  <si>
    <t>Khu Thể thao- Nhà VH xã</t>
  </si>
  <si>
    <t>Trường THCS xã Ea Bia</t>
  </si>
  <si>
    <t>Nhà SHCĐ và khu thể thao buôn Ma Sung</t>
  </si>
  <si>
    <t>Nhà SHCĐ và khu thể thao buôn Dành B cũ</t>
  </si>
  <si>
    <t>Nhà SHCĐ và sân thể thao buôn Nhum</t>
  </si>
  <si>
    <t>Nghĩa địa buôn 2 Klốc</t>
  </si>
  <si>
    <t>Nghĩa địa buôn Ma Sung</t>
  </si>
  <si>
    <t>Mở rộng nghĩa địa Buôn Dành</t>
  </si>
  <si>
    <t>Điểm trường mẫu giáo buôn Ma Sung</t>
  </si>
  <si>
    <t>Trụ sở UBND xã Ea Bia</t>
  </si>
  <si>
    <t>Nhà SHCĐ thôn Ea M'Keng</t>
  </si>
  <si>
    <t>Trường mẫu giáo Ea Bar- điểm trường Buôn Chung</t>
  </si>
  <si>
    <t>Trường mẫu giáo Ea Bar - điểm trường Tân An (điểm mới)</t>
  </si>
  <si>
    <t>Nhà SHCĐ và khu thể thao thôn Tân Sơn</t>
  </si>
  <si>
    <t>Nhà SHCĐ thôn 2/4</t>
  </si>
  <si>
    <t>Nhà SHCĐ thôn Tân Bình</t>
  </si>
  <si>
    <t>Nhà SHCĐ thôn Tân Sơn</t>
  </si>
  <si>
    <t>Bên xe xã Ea Ly</t>
  </si>
  <si>
    <t>chuyển DM qua</t>
  </si>
  <si>
    <t>Nhà VH buôn Gao</t>
  </si>
  <si>
    <t>Nhà VH buôn Học</t>
  </si>
  <si>
    <t>Nhà VH buôn Bưng B</t>
  </si>
  <si>
    <t>Trường tiểu học Ea Lâm (điểm buôn Gạo)</t>
  </si>
  <si>
    <t>Trường tiểu học Ea Lâm (điểm buôn Bai)</t>
  </si>
  <si>
    <t>Xây dựng đường lên đồi 75 (nhà Ma Sói lên đồi 75)</t>
  </si>
  <si>
    <t>Trường Mầm non Ea Bá</t>
  </si>
  <si>
    <t>Nhà văn hóa Buôn Bá</t>
  </si>
  <si>
    <t>Nhà văn hóa buôn Ken</t>
  </si>
  <si>
    <t xml:space="preserve">Hệ thống cấp nước sinh hoạt </t>
  </si>
  <si>
    <t>Nhà SHCĐ và khu thể thao Buôn Ly</t>
  </si>
  <si>
    <t>Nhà SHCĐ buôn Thu</t>
  </si>
  <si>
    <t>Nhà SHCĐ buôn Kinh Tế 2</t>
  </si>
  <si>
    <t>Nhà SHCĐ buôn Thinh</t>
  </si>
  <si>
    <t>Trường mẫu giáo xã Ea Trol</t>
  </si>
  <si>
    <t>bs thêm 2023</t>
  </si>
  <si>
    <t>Nhà văn hóa thôn Hòa Sơn</t>
  </si>
  <si>
    <t>Nhà máy nước sạch (phòng Dân Tộc)</t>
  </si>
  <si>
    <t>Nhà sinh hoạt cộng đồng thôn 3</t>
  </si>
  <si>
    <t>Nhà sinh hoạt cộng đồng thôn Hà Roi (2A cũ)</t>
  </si>
  <si>
    <t>Khu du lịch khu sinh thái Thác Hly</t>
  </si>
  <si>
    <t>Nhà VH xã Đức Bình Tây</t>
  </si>
  <si>
    <t>Trường Mầm non Đức Bình Tây - điểm Chính</t>
  </si>
  <si>
    <t>Trạm bơm Mả Vôi</t>
  </si>
  <si>
    <t>Nhà SHCĐ buôn Mả Vôi</t>
  </si>
  <si>
    <t>Nhà SHCĐ buôn Quang Dù</t>
  </si>
  <si>
    <t>Hệ thống cấp nước sinh hoạt tập trung xã Đức Bình Tây</t>
  </si>
  <si>
    <t>Mở rộng trường tiểu học Đức Bình Tây (điểm chính)</t>
  </si>
  <si>
    <t>Nhà SHCĐ thôn Chí Thán</t>
  </si>
  <si>
    <t>Nhà SHCĐ thôn Đức Hiệp</t>
  </si>
  <si>
    <t>Nhà SHCĐ thôn Đức Hòa</t>
  </si>
  <si>
    <t>Phân trường Mầm non Nam Giang</t>
  </si>
  <si>
    <t>Nhà sinh hoạt cộng đồng thôn Phước Giang</t>
  </si>
  <si>
    <t>Nhà sinh hoạt cộng đồng thôn Tân Giang</t>
  </si>
  <si>
    <t>Xây dựng kênh mương nội đồng thôn Suối Biểu</t>
  </si>
  <si>
    <t>TỔNG SỐ CÓ 69 CÔNG TRÌNH, DIỆN TÍCH</t>
  </si>
  <si>
    <t>Nhà văn hóa Trung tâm xã Sơn Giang</t>
  </si>
  <si>
    <t>Bổ sung mới (chuyển từ đất DTT)</t>
  </si>
  <si>
    <t>Bãi rác thải VLXD khu Đồn điền, thôn Hà Giang</t>
  </si>
  <si>
    <t>Điều chỉnh vị trí (dịch chuyển về phía bắc 450 m)</t>
  </si>
  <si>
    <t>Bãi rác thải VLXD tại thôn Tân Yên</t>
  </si>
  <si>
    <t>Đề nghị điều chỉnh lộ giới tuyến theo tim đường hiện trạng</t>
  </si>
  <si>
    <t>UBND xã đề nghị bỏ ra khỏi QH 2030</t>
  </si>
  <si>
    <t>UBND xã đề nghị bổ sung mới</t>
  </si>
  <si>
    <t>Mở rộng tuyến đường phía Nam nhà VH thôn Tân Yên.</t>
  </si>
  <si>
    <t>Bố trí giáp ranh về phía Nam bãi rác thải quy hoạch tại thôn Tân Yên</t>
  </si>
  <si>
    <t>Điều chỉnh diện tích theo bản đồ QH</t>
  </si>
  <si>
    <t>Cửa hàng xăng dầu thôn Tân Yên</t>
  </si>
  <si>
    <t>Bổ sung mới (Hoàn thiện thủ tục đất đai)</t>
  </si>
  <si>
    <t>Đất TMDV (Cửa hàng xăn dầu Thương Hoan)</t>
  </si>
  <si>
    <t>UBND xã đề nghị điều chỉnh từ QH đất TMD, PNK sang QH đất ONT</t>
  </si>
  <si>
    <t>Chuyển sang Quy hoạch đất ở</t>
  </si>
  <si>
    <t>QH đất ở khu vực ngã ba Đông Trường Sơn với Quốc lộ 29 (40% diện tích đất 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</si>
</sst>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2]* #,##0.00_);_([$€-2]* \(#,##0.00\);_([$€-2]* &quot;-&quot;??_)"/>
    <numFmt numFmtId="165" formatCode="_(* #,##0_);_(* \(#,##0\);_(* &quot;-&quot;??_);_(@_)"/>
    <numFmt numFmtId="166" formatCode="0.0"/>
    <numFmt numFmtId="167" formatCode="#,##0.000"/>
  </numFmts>
  <fonts count="12" x14ac:knownFonts="1">
    <font>
      <sz val="10"/>
      <name val="Arial"/>
      <family val="2"/>
    </font>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font>
    <font>
      <sz val="12"/>
      <color rgb="FFFF0000"/>
      <name val="Times New Roman"/>
      <family val="1"/>
    </font>
    <font>
      <b/>
      <sz val="12"/>
      <color rgb="FFFF0000"/>
      <name val="Times New Roman"/>
      <family val="1"/>
    </font>
    <font>
      <i/>
      <sz val="12"/>
      <name val="Times New Roman"/>
      <family val="1"/>
    </font>
    <font>
      <sz val="12"/>
      <color rgb="FF7030A0"/>
      <name val="Times New Roman"/>
      <family val="1"/>
    </font>
    <font>
      <sz val="10"/>
      <name val="Times New Roman"/>
      <family val="1"/>
    </font>
    <font>
      <b/>
      <sz val="13"/>
      <name val="Times New Roman"/>
      <family val="1"/>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s>
  <cellStyleXfs count="17">
    <xf numFmtId="164" fontId="0" fillId="0" borderId="0"/>
    <xf numFmtId="43" fontId="2" fillId="0" borderId="0" applyFont="0" applyFill="0" applyBorder="0" applyAlignment="0" applyProtection="0"/>
    <xf numFmtId="164" fontId="5" fillId="0" borderId="0"/>
    <xf numFmtId="164" fontId="2" fillId="0" borderId="0"/>
    <xf numFmtId="164" fontId="2" fillId="0" borderId="0"/>
    <xf numFmtId="164" fontId="2" fillId="0" borderId="0"/>
    <xf numFmtId="164" fontId="5" fillId="0" borderId="0"/>
    <xf numFmtId="164" fontId="2" fillId="0" borderId="0"/>
    <xf numFmtId="0" fontId="2" fillId="0" borderId="0"/>
    <xf numFmtId="164" fontId="2" fillId="0" borderId="0"/>
    <xf numFmtId="0" fontId="2" fillId="0" borderId="0"/>
    <xf numFmtId="164" fontId="2" fillId="0" borderId="0"/>
    <xf numFmtId="164" fontId="2" fillId="0" borderId="0"/>
    <xf numFmtId="164"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143">
    <xf numFmtId="164" fontId="0" fillId="0" borderId="0" xfId="0"/>
    <xf numFmtId="2" fontId="4" fillId="0" borderId="0" xfId="0" applyNumberFormat="1" applyFont="1" applyAlignment="1">
      <alignment vertical="center" wrapText="1"/>
    </xf>
    <xf numFmtId="2" fontId="4" fillId="0" borderId="0" xfId="0" applyNumberFormat="1" applyFont="1" applyAlignment="1">
      <alignment vertical="center"/>
    </xf>
    <xf numFmtId="4" fontId="4" fillId="0" borderId="0" xfId="0" applyNumberFormat="1" applyFont="1" applyAlignment="1">
      <alignment vertical="center"/>
    </xf>
    <xf numFmtId="1" fontId="4" fillId="0" borderId="0" xfId="2" applyNumberFormat="1" applyFont="1" applyFill="1" applyAlignment="1">
      <alignment vertical="center"/>
    </xf>
    <xf numFmtId="165" fontId="6" fillId="0" borderId="0" xfId="1" applyNumberFormat="1" applyFont="1" applyFill="1" applyAlignment="1">
      <alignment vertical="center"/>
    </xf>
    <xf numFmtId="2" fontId="4" fillId="0" borderId="0" xfId="2" applyNumberFormat="1" applyFont="1" applyFill="1" applyAlignment="1">
      <alignment vertical="center"/>
    </xf>
    <xf numFmtId="164" fontId="4" fillId="0" borderId="0" xfId="2" applyFont="1" applyFill="1" applyAlignment="1">
      <alignment vertical="center"/>
    </xf>
    <xf numFmtId="1" fontId="3" fillId="0" borderId="0" xfId="2" applyNumberFormat="1" applyFont="1" applyFill="1" applyAlignment="1">
      <alignment vertical="center"/>
    </xf>
    <xf numFmtId="165" fontId="7" fillId="0" borderId="0" xfId="1" applyNumberFormat="1" applyFont="1" applyFill="1" applyAlignment="1">
      <alignment vertical="center"/>
    </xf>
    <xf numFmtId="2" fontId="3" fillId="0" borderId="0" xfId="2" applyNumberFormat="1" applyFont="1" applyFill="1" applyAlignment="1">
      <alignment vertical="center"/>
    </xf>
    <xf numFmtId="164" fontId="3" fillId="0" borderId="0" xfId="2" applyFont="1" applyFill="1" applyAlignment="1">
      <alignment vertical="center"/>
    </xf>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vertical="center" wrapText="1"/>
    </xf>
    <xf numFmtId="3" fontId="3" fillId="0" borderId="2" xfId="0" applyNumberFormat="1" applyFont="1" applyFill="1" applyBorder="1" applyAlignment="1">
      <alignment horizontal="center" vertical="center"/>
    </xf>
    <xf numFmtId="164" fontId="3" fillId="0" borderId="2" xfId="0" applyFont="1" applyFill="1" applyBorder="1" applyAlignment="1">
      <alignment vertical="center" wrapText="1"/>
    </xf>
    <xf numFmtId="2" fontId="4" fillId="0" borderId="2" xfId="0" applyNumberFormat="1" applyFont="1" applyFill="1" applyBorder="1" applyAlignment="1">
      <alignment vertical="center" wrapText="1"/>
    </xf>
    <xf numFmtId="2" fontId="3" fillId="0" borderId="2" xfId="0" applyNumberFormat="1" applyFont="1" applyFill="1" applyBorder="1" applyAlignment="1">
      <alignment vertical="center"/>
    </xf>
    <xf numFmtId="4" fontId="3" fillId="0" borderId="2" xfId="0" applyNumberFormat="1" applyFont="1" applyFill="1" applyBorder="1" applyAlignment="1">
      <alignment vertical="center"/>
    </xf>
    <xf numFmtId="2" fontId="3" fillId="0" borderId="2" xfId="0" applyNumberFormat="1" applyFont="1" applyFill="1" applyBorder="1" applyAlignment="1">
      <alignment vertical="center" wrapText="1"/>
    </xf>
    <xf numFmtId="164" fontId="3" fillId="0" borderId="2" xfId="0" applyFont="1" applyFill="1" applyBorder="1" applyAlignment="1">
      <alignment horizontal="center" vertical="center"/>
    </xf>
    <xf numFmtId="2" fontId="4" fillId="0" borderId="2" xfId="0" applyNumberFormat="1" applyFont="1" applyFill="1" applyBorder="1" applyAlignment="1">
      <alignment horizontal="center" vertical="center" wrapText="1"/>
    </xf>
    <xf numFmtId="164" fontId="4" fillId="0" borderId="2" xfId="3" applyFont="1" applyFill="1" applyBorder="1" applyAlignment="1">
      <alignment horizontal="left" vertical="center" wrapText="1"/>
    </xf>
    <xf numFmtId="2" fontId="4" fillId="0" borderId="2" xfId="0" applyNumberFormat="1" applyFont="1" applyFill="1" applyBorder="1" applyAlignment="1">
      <alignment vertical="center"/>
    </xf>
    <xf numFmtId="4" fontId="4" fillId="0" borderId="2" xfId="0" applyNumberFormat="1" applyFont="1" applyFill="1" applyBorder="1" applyAlignment="1">
      <alignment vertical="center"/>
    </xf>
    <xf numFmtId="4" fontId="4" fillId="0" borderId="2" xfId="0" applyNumberFormat="1" applyFont="1" applyFill="1" applyBorder="1" applyAlignment="1">
      <alignment vertical="center" wrapText="1"/>
    </xf>
    <xf numFmtId="4" fontId="4" fillId="0" borderId="2" xfId="4" applyNumberFormat="1" applyFont="1" applyFill="1" applyBorder="1" applyAlignment="1" applyProtection="1">
      <alignment horizontal="left" vertical="center" wrapText="1"/>
      <protection locked="0"/>
    </xf>
    <xf numFmtId="164" fontId="4" fillId="0" borderId="2" xfId="0" applyFont="1" applyFill="1" applyBorder="1" applyAlignment="1">
      <alignment vertical="center" wrapText="1"/>
    </xf>
    <xf numFmtId="164" fontId="4" fillId="0" borderId="2" xfId="5" applyFont="1" applyFill="1" applyBorder="1" applyAlignment="1">
      <alignment vertical="center" wrapText="1"/>
    </xf>
    <xf numFmtId="164" fontId="3" fillId="0" borderId="2" xfId="0" applyFont="1" applyFill="1" applyBorder="1" applyAlignment="1">
      <alignment horizontal="center" vertical="center" wrapText="1"/>
    </xf>
    <xf numFmtId="4" fontId="4" fillId="0" borderId="2" xfId="5" applyNumberFormat="1" applyFont="1" applyFill="1" applyBorder="1" applyAlignment="1">
      <alignment vertical="center" wrapText="1"/>
    </xf>
    <xf numFmtId="4" fontId="4" fillId="3" borderId="2" xfId="0" applyNumberFormat="1" applyFont="1" applyFill="1" applyBorder="1" applyAlignment="1">
      <alignment vertical="center" wrapText="1"/>
    </xf>
    <xf numFmtId="164" fontId="3" fillId="0" borderId="2" xfId="2" applyFont="1" applyFill="1" applyBorder="1" applyAlignment="1">
      <alignment vertical="center" wrapText="1"/>
    </xf>
    <xf numFmtId="2" fontId="4" fillId="0" borderId="2" xfId="3" applyNumberFormat="1" applyFont="1" applyFill="1" applyBorder="1" applyAlignment="1">
      <alignment vertical="center" shrinkToFit="1"/>
    </xf>
    <xf numFmtId="43" fontId="4" fillId="0" borderId="2" xfId="1" applyFont="1" applyFill="1" applyBorder="1" applyAlignment="1">
      <alignment horizontal="center" vertical="center"/>
    </xf>
    <xf numFmtId="2" fontId="4" fillId="0" borderId="2" xfId="3" applyNumberFormat="1" applyFont="1" applyFill="1" applyBorder="1" applyAlignment="1">
      <alignment vertical="center" wrapText="1" shrinkToFit="1"/>
    </xf>
    <xf numFmtId="164" fontId="4" fillId="0" borderId="2" xfId="4" applyFont="1" applyFill="1" applyBorder="1" applyAlignment="1" applyProtection="1">
      <alignment vertical="center" wrapText="1"/>
      <protection locked="0"/>
    </xf>
    <xf numFmtId="164" fontId="4" fillId="0" borderId="2" xfId="0" applyFont="1" applyFill="1" applyBorder="1" applyAlignment="1">
      <alignment horizontal="left" vertical="center" wrapText="1"/>
    </xf>
    <xf numFmtId="4" fontId="3" fillId="0" borderId="2" xfId="1" applyNumberFormat="1" applyFont="1" applyFill="1" applyBorder="1" applyAlignment="1">
      <alignment horizontal="center" vertical="center"/>
    </xf>
    <xf numFmtId="43" fontId="3" fillId="0" borderId="2" xfId="1" applyFont="1" applyFill="1" applyBorder="1" applyAlignment="1">
      <alignment horizontal="center" vertical="center"/>
    </xf>
    <xf numFmtId="164" fontId="4" fillId="0" borderId="2" xfId="6" applyFont="1" applyFill="1" applyBorder="1" applyAlignment="1">
      <alignment vertical="center" wrapText="1"/>
    </xf>
    <xf numFmtId="4" fontId="4" fillId="0" borderId="2" xfId="1" applyNumberFormat="1" applyFont="1" applyFill="1" applyBorder="1" applyAlignment="1">
      <alignment vertical="center"/>
    </xf>
    <xf numFmtId="165" fontId="6" fillId="0" borderId="0" xfId="1" applyNumberFormat="1" applyFont="1" applyAlignment="1">
      <alignment vertical="center"/>
    </xf>
    <xf numFmtId="2" fontId="9" fillId="3" borderId="2" xfId="0" applyNumberFormat="1" applyFont="1" applyFill="1" applyBorder="1" applyAlignment="1">
      <alignment vertical="center" wrapText="1"/>
    </xf>
    <xf numFmtId="2" fontId="3" fillId="0" borderId="2" xfId="0" applyNumberFormat="1" applyFont="1" applyFill="1" applyBorder="1" applyAlignment="1">
      <alignment horizontal="center" vertical="center" wrapText="1"/>
    </xf>
    <xf numFmtId="1" fontId="7" fillId="0" borderId="0" xfId="2" applyNumberFormat="1" applyFont="1" applyFill="1" applyAlignment="1">
      <alignment vertical="center"/>
    </xf>
    <xf numFmtId="165" fontId="4" fillId="0" borderId="2" xfId="1" applyNumberFormat="1" applyFont="1" applyFill="1" applyBorder="1" applyAlignment="1">
      <alignment vertical="center" wrapText="1"/>
    </xf>
    <xf numFmtId="1" fontId="6" fillId="2" borderId="0" xfId="2" applyNumberFormat="1" applyFont="1" applyFill="1" applyAlignment="1">
      <alignment vertical="center"/>
    </xf>
    <xf numFmtId="1" fontId="7" fillId="2" borderId="0" xfId="2" applyNumberFormat="1" applyFont="1" applyFill="1" applyAlignment="1">
      <alignment vertical="center"/>
    </xf>
    <xf numFmtId="1" fontId="4" fillId="0" borderId="0" xfId="2" applyNumberFormat="1" applyFont="1" applyFill="1" applyAlignment="1">
      <alignment vertical="center" wrapText="1"/>
    </xf>
    <xf numFmtId="2" fontId="4" fillId="3" borderId="2" xfId="0" applyNumberFormat="1" applyFont="1" applyFill="1" applyBorder="1" applyAlignment="1">
      <alignment vertical="center" wrapText="1"/>
    </xf>
    <xf numFmtId="164" fontId="4" fillId="0" borderId="2" xfId="3" applyFont="1" applyFill="1" applyBorder="1" applyAlignment="1">
      <alignment horizontal="justify" vertical="center" wrapText="1"/>
    </xf>
    <xf numFmtId="2" fontId="9" fillId="0" borderId="0" xfId="2" applyNumberFormat="1" applyFont="1" applyFill="1" applyAlignment="1">
      <alignment horizontal="left" vertical="center"/>
    </xf>
    <xf numFmtId="2" fontId="9" fillId="0" borderId="0" xfId="2" applyNumberFormat="1" applyFont="1" applyFill="1" applyAlignment="1">
      <alignment vertical="center"/>
    </xf>
    <xf numFmtId="164" fontId="9" fillId="0" borderId="0" xfId="2" applyFont="1" applyFill="1" applyAlignment="1">
      <alignment vertical="center"/>
    </xf>
    <xf numFmtId="164" fontId="6" fillId="0" borderId="0" xfId="2" applyFont="1" applyFill="1" applyAlignment="1">
      <alignment vertical="center"/>
    </xf>
    <xf numFmtId="1" fontId="6" fillId="0" borderId="0" xfId="2" applyNumberFormat="1" applyFont="1" applyFill="1" applyAlignment="1">
      <alignment vertical="center"/>
    </xf>
    <xf numFmtId="2" fontId="6" fillId="0" borderId="0" xfId="2" applyNumberFormat="1" applyFont="1" applyFill="1" applyAlignment="1">
      <alignment vertical="center"/>
    </xf>
    <xf numFmtId="164" fontId="4" fillId="0" borderId="2" xfId="0" applyFont="1" applyFill="1" applyBorder="1" applyAlignment="1">
      <alignment horizontal="center" vertical="center" wrapText="1"/>
    </xf>
    <xf numFmtId="1" fontId="4" fillId="2" borderId="0" xfId="2" applyNumberFormat="1" applyFont="1" applyFill="1" applyAlignment="1">
      <alignment vertical="center"/>
    </xf>
    <xf numFmtId="164" fontId="4" fillId="0" borderId="0" xfId="0" applyFont="1" applyFill="1" applyAlignment="1">
      <alignment vertical="center" wrapText="1"/>
    </xf>
    <xf numFmtId="164" fontId="6" fillId="2" borderId="0" xfId="0" applyFont="1" applyFill="1" applyAlignment="1">
      <alignment vertical="center" wrapText="1"/>
    </xf>
    <xf numFmtId="164" fontId="4" fillId="0" borderId="2" xfId="0" applyFont="1" applyFill="1" applyBorder="1" applyAlignment="1">
      <alignment wrapText="1"/>
    </xf>
    <xf numFmtId="2" fontId="4" fillId="0" borderId="2" xfId="0" applyNumberFormat="1" applyFont="1" applyFill="1" applyBorder="1" applyAlignment="1">
      <alignment horizontal="center" vertical="center" wrapText="1"/>
    </xf>
    <xf numFmtId="164" fontId="4" fillId="0" borderId="2" xfId="7" applyFont="1" applyFill="1" applyBorder="1" applyAlignment="1">
      <alignment horizontal="center" vertical="center" wrapText="1"/>
    </xf>
    <xf numFmtId="2" fontId="4" fillId="0" borderId="5" xfId="0" applyNumberFormat="1" applyFont="1" applyBorder="1" applyAlignment="1">
      <alignment vertical="center"/>
    </xf>
    <xf numFmtId="165" fontId="6" fillId="2" borderId="0" xfId="1" applyNumberFormat="1" applyFont="1" applyFill="1" applyAlignment="1">
      <alignment vertical="center"/>
    </xf>
    <xf numFmtId="164" fontId="4" fillId="2" borderId="0" xfId="2" applyFont="1" applyFill="1" applyAlignment="1">
      <alignment vertical="center"/>
    </xf>
    <xf numFmtId="1" fontId="4" fillId="0" borderId="2" xfId="8" applyNumberFormat="1" applyFont="1" applyFill="1" applyBorder="1" applyAlignment="1">
      <alignment horizontal="justify" vertical="center" wrapText="1"/>
    </xf>
    <xf numFmtId="1" fontId="4" fillId="4" borderId="0" xfId="2" applyNumberFormat="1" applyFont="1" applyFill="1" applyAlignment="1">
      <alignment vertical="center"/>
    </xf>
    <xf numFmtId="4" fontId="4" fillId="0" borderId="2" xfId="3" applyNumberFormat="1" applyFont="1" applyFill="1" applyBorder="1" applyAlignment="1">
      <alignment horizontal="right" vertical="center" shrinkToFit="1"/>
    </xf>
    <xf numFmtId="4" fontId="4" fillId="0" borderId="2" xfId="3" applyNumberFormat="1" applyFont="1" applyFill="1" applyBorder="1" applyAlignment="1">
      <alignment horizontal="right" vertical="center" wrapText="1" shrinkToFit="1"/>
    </xf>
    <xf numFmtId="2" fontId="4" fillId="0" borderId="2" xfId="3" applyNumberFormat="1" applyFont="1" applyFill="1" applyBorder="1" applyAlignment="1">
      <alignment horizontal="right" vertical="center" shrinkToFit="1"/>
    </xf>
    <xf numFmtId="2" fontId="4" fillId="0" borderId="2" xfId="3" applyNumberFormat="1" applyFont="1" applyFill="1" applyBorder="1" applyAlignment="1">
      <alignment horizontal="right" vertical="center" wrapText="1" shrinkToFit="1"/>
    </xf>
    <xf numFmtId="164" fontId="4" fillId="0" borderId="2" xfId="7" applyFont="1" applyFill="1" applyBorder="1" applyAlignment="1">
      <alignment vertical="center" wrapText="1"/>
    </xf>
    <xf numFmtId="2" fontId="4" fillId="0" borderId="2" xfId="7" applyNumberFormat="1" applyFont="1" applyFill="1" applyBorder="1" applyAlignment="1">
      <alignment horizontal="center" vertical="center" wrapText="1"/>
    </xf>
    <xf numFmtId="1" fontId="6" fillId="5" borderId="0" xfId="2" applyNumberFormat="1" applyFont="1" applyFill="1" applyAlignment="1">
      <alignment vertical="center"/>
    </xf>
    <xf numFmtId="165" fontId="6" fillId="5" borderId="0" xfId="1" applyNumberFormat="1" applyFont="1" applyFill="1" applyAlignment="1">
      <alignment vertical="center"/>
    </xf>
    <xf numFmtId="2" fontId="6" fillId="5" borderId="0" xfId="2" applyNumberFormat="1" applyFont="1" applyFill="1" applyAlignment="1">
      <alignment vertical="center"/>
    </xf>
    <xf numFmtId="164" fontId="6" fillId="5" borderId="0" xfId="2" applyFont="1" applyFill="1" applyAlignment="1">
      <alignment vertical="center"/>
    </xf>
    <xf numFmtId="2" fontId="3" fillId="0" borderId="2" xfId="7" applyNumberFormat="1" applyFont="1" applyFill="1" applyBorder="1" applyAlignment="1">
      <alignment horizontal="center" vertical="center" wrapText="1"/>
    </xf>
    <xf numFmtId="164" fontId="3" fillId="0" borderId="2" xfId="3" applyFont="1" applyFill="1" applyBorder="1" applyAlignment="1">
      <alignment horizontal="left" vertical="center" wrapText="1"/>
    </xf>
    <xf numFmtId="1" fontId="3" fillId="2" borderId="0" xfId="2" applyNumberFormat="1" applyFont="1" applyFill="1" applyAlignment="1">
      <alignment vertical="center"/>
    </xf>
    <xf numFmtId="164" fontId="4" fillId="0" borderId="2" xfId="9" applyFont="1" applyFill="1" applyBorder="1" applyAlignment="1">
      <alignment vertical="center" wrapText="1"/>
    </xf>
    <xf numFmtId="1" fontId="7" fillId="6" borderId="0" xfId="2" applyNumberFormat="1" applyFont="1" applyFill="1" applyAlignment="1">
      <alignment vertical="center"/>
    </xf>
    <xf numFmtId="4" fontId="4" fillId="0" borderId="2" xfId="4" applyNumberFormat="1" applyFont="1" applyFill="1" applyBorder="1" applyAlignment="1" applyProtection="1">
      <alignment horizontal="right" vertical="center"/>
      <protection locked="0"/>
    </xf>
    <xf numFmtId="4" fontId="4" fillId="0" borderId="2" xfId="4" applyNumberFormat="1" applyFont="1" applyFill="1" applyBorder="1" applyAlignment="1" applyProtection="1">
      <alignment horizontal="right" vertical="center" wrapText="1"/>
      <protection locked="0"/>
    </xf>
    <xf numFmtId="43" fontId="4" fillId="0" borderId="2" xfId="10" applyNumberFormat="1" applyFont="1" applyFill="1" applyBorder="1" applyAlignment="1" applyProtection="1">
      <alignment horizontal="right" vertical="center" wrapText="1"/>
      <protection locked="0"/>
    </xf>
    <xf numFmtId="164" fontId="4" fillId="0" borderId="2" xfId="9" applyFont="1" applyFill="1" applyBorder="1" applyAlignment="1" applyProtection="1">
      <alignment vertical="center" wrapText="1"/>
      <protection locked="0"/>
    </xf>
    <xf numFmtId="4" fontId="4" fillId="0" borderId="2" xfId="11" applyNumberFormat="1" applyFont="1" applyFill="1" applyBorder="1" applyAlignment="1">
      <alignment horizontal="right" vertical="center" wrapText="1"/>
    </xf>
    <xf numFmtId="166" fontId="4" fillId="0" borderId="2" xfId="0" applyNumberFormat="1" applyFont="1" applyFill="1" applyBorder="1" applyAlignment="1">
      <alignment vertical="center" wrapText="1"/>
    </xf>
    <xf numFmtId="165" fontId="3" fillId="0" borderId="0" xfId="1" applyNumberFormat="1" applyFont="1" applyFill="1" applyAlignment="1">
      <alignment vertical="center"/>
    </xf>
    <xf numFmtId="164" fontId="4" fillId="0" borderId="2" xfId="2" applyFont="1" applyFill="1" applyBorder="1" applyAlignment="1">
      <alignment vertical="center" wrapText="1"/>
    </xf>
    <xf numFmtId="2" fontId="4" fillId="0" borderId="2" xfId="2" applyNumberFormat="1" applyFont="1" applyFill="1" applyBorder="1" applyAlignment="1">
      <alignment vertical="center"/>
    </xf>
    <xf numFmtId="2" fontId="4" fillId="0" borderId="2" xfId="2" applyNumberFormat="1" applyFont="1" applyFill="1" applyBorder="1" applyAlignment="1">
      <alignment vertical="center" wrapText="1"/>
    </xf>
    <xf numFmtId="164" fontId="3" fillId="0" borderId="2" xfId="2" applyFont="1" applyFill="1" applyBorder="1" applyAlignment="1">
      <alignment horizontal="center" vertical="center"/>
    </xf>
    <xf numFmtId="2" fontId="4" fillId="0" borderId="2" xfId="2" applyNumberFormat="1" applyFont="1" applyFill="1" applyBorder="1" applyAlignment="1">
      <alignment horizontal="center" vertical="center" wrapText="1"/>
    </xf>
    <xf numFmtId="164" fontId="4" fillId="0" borderId="0" xfId="2" applyFont="1" applyFill="1" applyAlignment="1">
      <alignment horizontal="center" vertical="center"/>
    </xf>
    <xf numFmtId="164" fontId="4" fillId="0" borderId="0" xfId="2" applyFont="1" applyFill="1" applyAlignment="1">
      <alignment vertical="center" wrapText="1"/>
    </xf>
    <xf numFmtId="2" fontId="4" fillId="0" borderId="0" xfId="2" applyNumberFormat="1" applyFont="1" applyFill="1" applyAlignment="1">
      <alignment vertical="center" wrapText="1"/>
    </xf>
    <xf numFmtId="4" fontId="4" fillId="0" borderId="0" xfId="2" applyNumberFormat="1" applyFont="1" applyFill="1" applyAlignment="1">
      <alignment vertical="center"/>
    </xf>
    <xf numFmtId="164" fontId="3" fillId="0" borderId="0" xfId="7" applyFont="1"/>
    <xf numFmtId="164" fontId="10" fillId="0" borderId="0" xfId="7" applyFont="1"/>
    <xf numFmtId="164" fontId="3" fillId="0" borderId="2" xfId="7" applyFont="1" applyBorder="1" applyAlignment="1">
      <alignment horizontal="center" vertical="center"/>
    </xf>
    <xf numFmtId="164" fontId="3" fillId="0" borderId="2" xfId="7" applyFont="1" applyBorder="1" applyAlignment="1">
      <alignment horizontal="center" vertical="center" wrapText="1"/>
    </xf>
    <xf numFmtId="1" fontId="4" fillId="0" borderId="2" xfId="2" applyNumberFormat="1" applyFont="1" applyBorder="1" applyAlignment="1">
      <alignment horizontal="center"/>
    </xf>
    <xf numFmtId="164" fontId="4" fillId="0" borderId="2" xfId="6" applyFont="1" applyBorder="1"/>
    <xf numFmtId="164" fontId="4" fillId="0" borderId="2" xfId="12" applyFont="1" applyBorder="1" applyAlignment="1">
      <alignment horizontal="center" vertical="center"/>
    </xf>
    <xf numFmtId="2" fontId="4" fillId="0" borderId="2" xfId="7" applyNumberFormat="1" applyFont="1" applyBorder="1" applyAlignment="1">
      <alignment horizontal="right"/>
    </xf>
    <xf numFmtId="164" fontId="4" fillId="0" borderId="0" xfId="7" applyFont="1"/>
    <xf numFmtId="164" fontId="4" fillId="0" borderId="2" xfId="13" applyFont="1" applyBorder="1" applyAlignment="1">
      <alignment vertical="center" wrapText="1"/>
    </xf>
    <xf numFmtId="164" fontId="4" fillId="0" borderId="2" xfId="12" applyFont="1" applyBorder="1" applyAlignment="1">
      <alignment horizontal="left" vertical="center"/>
    </xf>
    <xf numFmtId="164" fontId="4" fillId="0" borderId="2" xfId="12" applyFont="1" applyBorder="1" applyAlignment="1">
      <alignment vertical="center"/>
    </xf>
    <xf numFmtId="164" fontId="4" fillId="0" borderId="2" xfId="6" applyFont="1" applyBorder="1" applyAlignment="1">
      <alignment wrapText="1"/>
    </xf>
    <xf numFmtId="164" fontId="4" fillId="0" borderId="2" xfId="2" applyFont="1" applyBorder="1" applyAlignment="1">
      <alignment vertical="center" wrapText="1"/>
    </xf>
    <xf numFmtId="164" fontId="4" fillId="0" borderId="2" xfId="7" applyFont="1" applyBorder="1" applyAlignment="1">
      <alignment horizontal="left" vertical="center" wrapText="1"/>
    </xf>
    <xf numFmtId="164" fontId="4" fillId="0" borderId="2" xfId="7" applyFont="1" applyBorder="1" applyAlignment="1">
      <alignment horizontal="center" vertical="center"/>
    </xf>
    <xf numFmtId="164" fontId="4" fillId="0" borderId="2" xfId="7" applyFont="1" applyBorder="1" applyAlignment="1">
      <alignment vertical="center"/>
    </xf>
    <xf numFmtId="2" fontId="4" fillId="0" borderId="2" xfId="7" applyNumberFormat="1" applyFont="1" applyBorder="1" applyAlignment="1">
      <alignment horizontal="right" vertical="center" wrapText="1"/>
    </xf>
    <xf numFmtId="164" fontId="4" fillId="0" borderId="2" xfId="7" applyFont="1" applyBorder="1"/>
    <xf numFmtId="164" fontId="4" fillId="0" borderId="2" xfId="12" applyFont="1" applyBorder="1" applyAlignment="1">
      <alignment horizontal="left"/>
    </xf>
    <xf numFmtId="2" fontId="4" fillId="0" borderId="2" xfId="14" applyNumberFormat="1" applyFont="1" applyFill="1" applyBorder="1" applyAlignment="1">
      <alignment horizontal="right" wrapText="1"/>
    </xf>
    <xf numFmtId="164" fontId="4" fillId="0" borderId="2" xfId="2" applyFont="1" applyBorder="1" applyAlignment="1">
      <alignment vertical="center"/>
    </xf>
    <xf numFmtId="2" fontId="4" fillId="0" borderId="2" xfId="2" applyNumberFormat="1" applyFont="1" applyBorder="1" applyAlignment="1">
      <alignment vertical="center"/>
    </xf>
    <xf numFmtId="164" fontId="4" fillId="0" borderId="2" xfId="7" applyFont="1" applyBorder="1" applyAlignment="1">
      <alignment vertical="center" wrapText="1"/>
    </xf>
    <xf numFmtId="2" fontId="4" fillId="0" borderId="2" xfId="15" applyNumberFormat="1" applyFont="1" applyFill="1" applyBorder="1" applyAlignment="1">
      <alignment horizontal="right" vertical="center" wrapText="1"/>
    </xf>
    <xf numFmtId="164" fontId="3" fillId="0" borderId="2" xfId="7" applyFont="1" applyBorder="1"/>
    <xf numFmtId="43" fontId="3" fillId="0" borderId="2" xfId="16" applyFont="1" applyBorder="1"/>
    <xf numFmtId="164" fontId="4" fillId="0" borderId="2" xfId="0" applyFont="1" applyFill="1" applyBorder="1" applyAlignment="1">
      <alignment horizontal="center" vertical="center"/>
    </xf>
    <xf numFmtId="164" fontId="10" fillId="0" borderId="0" xfId="7" applyFont="1" applyFill="1"/>
    <xf numFmtId="164" fontId="3" fillId="0" borderId="2" xfId="7"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64" fontId="3" fillId="0" borderId="0" xfId="0" applyFont="1" applyAlignment="1">
      <alignment vertical="center"/>
    </xf>
    <xf numFmtId="164" fontId="3" fillId="0" borderId="1" xfId="0" applyFont="1" applyBorder="1" applyAlignment="1">
      <alignment horizontal="center" vertical="center" wrapText="1"/>
    </xf>
    <xf numFmtId="164" fontId="3"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164" fontId="11" fillId="0" borderId="0" xfId="7" applyFont="1" applyAlignment="1">
      <alignment horizontal="center" wrapText="1"/>
    </xf>
    <xf numFmtId="167" fontId="4" fillId="3" borderId="2" xfId="0" applyNumberFormat="1" applyFont="1" applyFill="1" applyBorder="1" applyAlignment="1">
      <alignment vertical="center"/>
    </xf>
    <xf numFmtId="164" fontId="4" fillId="3" borderId="2" xfId="0" applyFont="1" applyFill="1" applyBorder="1" applyAlignment="1">
      <alignment vertical="center" wrapText="1"/>
    </xf>
  </cellXfs>
  <cellStyles count="17">
    <cellStyle name="Comma" xfId="1" builtinId="3"/>
    <cellStyle name="Comma 2 2 2 2" xfId="14"/>
    <cellStyle name="Comma 26 2 2" xfId="15"/>
    <cellStyle name="Comma 71" xfId="16"/>
    <cellStyle name="Normal" xfId="0" builtinId="0"/>
    <cellStyle name="Normal 148 2" xfId="7"/>
    <cellStyle name="Normal 149" xfId="6"/>
    <cellStyle name="Normal 173" xfId="5"/>
    <cellStyle name="Normal 2 10" xfId="3"/>
    <cellStyle name="Normal 2_Bieu 10" xfId="4"/>
    <cellStyle name="Normal_Bieu 10 KHSD 2019 16-11" xfId="2"/>
    <cellStyle name="Normal_Bieu KH SD dat 2017 2" xfId="13"/>
    <cellStyle name="Normal_Bieu mau (CV )" xfId="8"/>
    <cellStyle name="Normal_BIEU-CC1" xfId="11"/>
    <cellStyle name="Normal_BIEU-CC1_Danh gia KH 2017" xfId="10"/>
    <cellStyle name="Normal_Cong tỉnh 2018 chỉnh sửa Song Hinh - A Hai sua lan 2" xfId="9"/>
    <cellStyle name="Normal_Cong tỉnh 2018 chỉnh sửa Song Hinh - A Hai sua lan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22/PHU%20YEN/SONG%20HINH/1.%20DATA/HS%20trinh%20T&#272;%2031-10-2022/DANH%20M&#7908;C%20CT-DA%20KHSD&#272;%202023_S&#212;NG%20HINH%20(Ttr%2031-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DM 2023"/>
      <sheetName val="B10-DM 2023 (Edit voi phong TN)"/>
      <sheetName val="Sheet1"/>
      <sheetName val="B10-DM 2023 (TT01 trduyet)"/>
      <sheetName val="B10-DM 2023 (Bỏ-Xin y kiến HĐ)"/>
      <sheetName val="Sheet7"/>
      <sheetName val="nhu cau22"/>
      <sheetName val="PB03 HTHS"/>
      <sheetName val="PL01 CT-DA hòan thành"/>
      <sheetName val="B10-DM 2023 (Bỏ-ko đủ ĐK)"/>
      <sheetName val="PL01 CT-DA Ko CT (Bỏ-ko đủ ĐK)"/>
      <sheetName val="DANH MỤC CT-DA KHSDĐ 2023_SÔNG "/>
    </sheetNames>
    <definedNames>
      <definedName name="DSTD_Clear" refersTo="#REF!"/>
      <definedName name="PtichDTL" refersTo="#REF!" sheetId="6"/>
    </defined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Q593"/>
  <sheetViews>
    <sheetView tabSelected="1" zoomScale="85" zoomScaleNormal="85" workbookViewId="0">
      <pane xSplit="2" ySplit="4" topLeftCell="C5" activePane="bottomRight" state="frozen"/>
      <selection activeCell="H527" sqref="H527"/>
      <selection pane="topRight" activeCell="H527" sqref="H527"/>
      <selection pane="bottomLeft" activeCell="H527" sqref="H527"/>
      <selection pane="bottomRight" activeCell="D1" sqref="D1:D1048576"/>
    </sheetView>
  </sheetViews>
  <sheetFormatPr defaultRowHeight="15.6" x14ac:dyDescent="0.25"/>
  <cols>
    <col min="1" max="1" width="4.21875" style="97" customWidth="1"/>
    <col min="2" max="2" width="73" style="98" customWidth="1"/>
    <col min="3" max="3" width="29.33203125" style="99" customWidth="1"/>
    <col min="4" max="4" width="20.5546875" style="99" hidden="1" customWidth="1"/>
    <col min="5" max="6" width="13" style="6" customWidth="1"/>
    <col min="7" max="8" width="11.109375" style="100" customWidth="1"/>
    <col min="9" max="9" width="29" style="99" customWidth="1"/>
    <col min="10" max="10" width="17" style="4" hidden="1" customWidth="1"/>
    <col min="11" max="11" width="16.33203125" style="5" hidden="1" customWidth="1"/>
    <col min="12" max="12" width="16.5546875" style="6" hidden="1" customWidth="1"/>
    <col min="13" max="13" width="25.33203125" style="6" customWidth="1"/>
    <col min="14" max="17" width="8.88671875" style="6"/>
    <col min="18" max="16384" width="8.88671875" style="7"/>
  </cols>
  <sheetData>
    <row r="1" spans="1:17" x14ac:dyDescent="0.25">
      <c r="A1" s="132" t="s">
        <v>0</v>
      </c>
      <c r="B1" s="132"/>
      <c r="C1" s="1"/>
      <c r="D1" s="1"/>
      <c r="E1" s="2"/>
      <c r="F1" s="2"/>
      <c r="G1" s="3"/>
      <c r="H1" s="3"/>
      <c r="I1" s="1"/>
    </row>
    <row r="2" spans="1:17" x14ac:dyDescent="0.25">
      <c r="A2" s="133" t="s">
        <v>1</v>
      </c>
      <c r="B2" s="133"/>
      <c r="C2" s="133"/>
      <c r="D2" s="133"/>
      <c r="E2" s="133"/>
      <c r="F2" s="133"/>
      <c r="G2" s="133"/>
      <c r="H2" s="133"/>
      <c r="I2" s="133"/>
    </row>
    <row r="3" spans="1:17" s="11" customFormat="1" x14ac:dyDescent="0.25">
      <c r="A3" s="134" t="s">
        <v>2</v>
      </c>
      <c r="B3" s="134" t="s">
        <v>3</v>
      </c>
      <c r="C3" s="135" t="s">
        <v>4</v>
      </c>
      <c r="D3" s="136" t="s">
        <v>4</v>
      </c>
      <c r="E3" s="135" t="s">
        <v>5</v>
      </c>
      <c r="F3" s="137" t="s">
        <v>6</v>
      </c>
      <c r="G3" s="139" t="s">
        <v>7</v>
      </c>
      <c r="H3" s="139"/>
      <c r="I3" s="135" t="s">
        <v>8</v>
      </c>
      <c r="J3" s="8"/>
      <c r="K3" s="9"/>
      <c r="L3" s="10"/>
      <c r="M3" s="10"/>
      <c r="N3" s="10"/>
      <c r="O3" s="10"/>
      <c r="P3" s="10"/>
      <c r="Q3" s="10"/>
    </row>
    <row r="4" spans="1:17" s="11" customFormat="1" ht="31.2" x14ac:dyDescent="0.25">
      <c r="A4" s="134"/>
      <c r="B4" s="134"/>
      <c r="C4" s="135"/>
      <c r="D4" s="136"/>
      <c r="E4" s="135"/>
      <c r="F4" s="138"/>
      <c r="G4" s="12" t="s">
        <v>9</v>
      </c>
      <c r="H4" s="13" t="s">
        <v>10</v>
      </c>
      <c r="I4" s="135"/>
      <c r="J4" s="8"/>
      <c r="K4" s="9"/>
      <c r="L4" s="10"/>
      <c r="M4" s="10"/>
      <c r="N4" s="10"/>
      <c r="O4" s="10"/>
      <c r="P4" s="10"/>
      <c r="Q4" s="10"/>
    </row>
    <row r="5" spans="1:17" s="11" customFormat="1" x14ac:dyDescent="0.25">
      <c r="A5" s="14">
        <v>1</v>
      </c>
      <c r="B5" s="15" t="s">
        <v>11</v>
      </c>
      <c r="C5" s="16"/>
      <c r="D5" s="16"/>
      <c r="E5" s="17"/>
      <c r="F5" s="17"/>
      <c r="G5" s="18"/>
      <c r="H5" s="18"/>
      <c r="I5" s="19"/>
      <c r="J5" s="8"/>
      <c r="K5" s="9"/>
      <c r="L5" s="10"/>
      <c r="M5" s="10"/>
      <c r="N5" s="10"/>
      <c r="O5" s="10"/>
      <c r="P5" s="10"/>
      <c r="Q5" s="10"/>
    </row>
    <row r="6" spans="1:17" s="11" customFormat="1" hidden="1" x14ac:dyDescent="0.25">
      <c r="A6" s="20" t="s">
        <v>12</v>
      </c>
      <c r="B6" s="15" t="s">
        <v>13</v>
      </c>
      <c r="C6" s="21"/>
      <c r="D6" s="21"/>
      <c r="E6" s="17">
        <f>SUM(E7:E17)</f>
        <v>423.6</v>
      </c>
      <c r="F6" s="17"/>
      <c r="G6" s="18"/>
      <c r="H6" s="18"/>
      <c r="I6" s="19"/>
      <c r="J6" s="8"/>
      <c r="K6" s="9"/>
      <c r="L6" s="10"/>
      <c r="M6" s="10"/>
      <c r="N6" s="10"/>
      <c r="O6" s="10"/>
      <c r="P6" s="10"/>
      <c r="Q6" s="10"/>
    </row>
    <row r="7" spans="1:17" s="11" customFormat="1" ht="31.2" hidden="1" x14ac:dyDescent="0.25">
      <c r="A7" s="20" t="s">
        <v>14</v>
      </c>
      <c r="B7" s="22" t="s">
        <v>15</v>
      </c>
      <c r="C7" s="21" t="s">
        <v>16</v>
      </c>
      <c r="D7" s="21" t="str">
        <f>RIGHT(C7,9)</f>
        <v>Hai Riêng</v>
      </c>
      <c r="E7" s="23">
        <v>50</v>
      </c>
      <c r="F7" s="23"/>
      <c r="G7" s="24">
        <f>E7</f>
        <v>50</v>
      </c>
      <c r="H7" s="24">
        <f>G7-E7</f>
        <v>0</v>
      </c>
      <c r="I7" s="16"/>
      <c r="J7" s="8"/>
      <c r="K7" s="9"/>
      <c r="L7" s="10"/>
      <c r="M7" s="10"/>
      <c r="N7" s="10"/>
      <c r="O7" s="10"/>
      <c r="P7" s="10"/>
      <c r="Q7" s="10"/>
    </row>
    <row r="8" spans="1:17" s="11" customFormat="1" hidden="1" x14ac:dyDescent="0.25">
      <c r="A8" s="20" t="s">
        <v>14</v>
      </c>
      <c r="B8" s="25" t="s">
        <v>17</v>
      </c>
      <c r="C8" s="21" t="s">
        <v>18</v>
      </c>
      <c r="D8" s="21" t="str">
        <f t="shared" ref="D8:D72" si="0">RIGHT(C8,9)</f>
        <v>Ea Lâm</v>
      </c>
      <c r="E8" s="23">
        <v>60</v>
      </c>
      <c r="F8" s="23"/>
      <c r="G8" s="24">
        <f t="shared" ref="G8:G17" si="1">E8</f>
        <v>60</v>
      </c>
      <c r="H8" s="24">
        <f t="shared" ref="H8:H62" si="2">G8-E8</f>
        <v>0</v>
      </c>
      <c r="I8" s="16"/>
      <c r="J8" s="8"/>
      <c r="K8" s="9"/>
      <c r="L8" s="10"/>
      <c r="M8" s="10"/>
      <c r="N8" s="10"/>
      <c r="O8" s="10"/>
      <c r="P8" s="10"/>
      <c r="Q8" s="10"/>
    </row>
    <row r="9" spans="1:17" s="11" customFormat="1" hidden="1" x14ac:dyDescent="0.25">
      <c r="A9" s="20" t="s">
        <v>14</v>
      </c>
      <c r="B9" s="25" t="s">
        <v>19</v>
      </c>
      <c r="C9" s="21" t="s">
        <v>18</v>
      </c>
      <c r="D9" s="21" t="str">
        <f t="shared" si="0"/>
        <v>Ea Lâm</v>
      </c>
      <c r="E9" s="23">
        <v>65</v>
      </c>
      <c r="F9" s="23"/>
      <c r="G9" s="24">
        <f t="shared" si="1"/>
        <v>65</v>
      </c>
      <c r="H9" s="24">
        <f t="shared" si="2"/>
        <v>0</v>
      </c>
      <c r="I9" s="16"/>
      <c r="J9" s="8"/>
      <c r="K9" s="9"/>
      <c r="L9" s="10"/>
      <c r="M9" s="10"/>
      <c r="N9" s="10"/>
      <c r="O9" s="10"/>
      <c r="P9" s="10"/>
      <c r="Q9" s="10"/>
    </row>
    <row r="10" spans="1:17" s="11" customFormat="1" hidden="1" x14ac:dyDescent="0.25">
      <c r="A10" s="20" t="s">
        <v>14</v>
      </c>
      <c r="B10" s="22" t="s">
        <v>20</v>
      </c>
      <c r="C10" s="21" t="s">
        <v>21</v>
      </c>
      <c r="D10" s="21" t="s">
        <v>21</v>
      </c>
      <c r="E10" s="23">
        <v>45</v>
      </c>
      <c r="F10" s="23"/>
      <c r="G10" s="24">
        <f t="shared" si="1"/>
        <v>45</v>
      </c>
      <c r="H10" s="24">
        <f t="shared" si="2"/>
        <v>0</v>
      </c>
      <c r="I10" s="16"/>
      <c r="J10" s="8"/>
      <c r="K10" s="9"/>
      <c r="L10" s="10"/>
      <c r="M10" s="10"/>
      <c r="N10" s="10"/>
      <c r="O10" s="10"/>
      <c r="P10" s="10"/>
      <c r="Q10" s="10"/>
    </row>
    <row r="11" spans="1:17" s="11" customFormat="1" ht="31.2" hidden="1" x14ac:dyDescent="0.25">
      <c r="A11" s="20" t="s">
        <v>14</v>
      </c>
      <c r="B11" s="22" t="s">
        <v>22</v>
      </c>
      <c r="C11" s="21" t="s">
        <v>21</v>
      </c>
      <c r="D11" s="21" t="s">
        <v>21</v>
      </c>
      <c r="E11" s="23">
        <v>30</v>
      </c>
      <c r="F11" s="23"/>
      <c r="G11" s="24">
        <f t="shared" si="1"/>
        <v>30</v>
      </c>
      <c r="H11" s="24">
        <f t="shared" si="2"/>
        <v>0</v>
      </c>
      <c r="I11" s="16"/>
      <c r="J11" s="8"/>
      <c r="K11" s="9"/>
      <c r="L11" s="10"/>
      <c r="M11" s="10"/>
      <c r="N11" s="10"/>
      <c r="O11" s="10"/>
      <c r="P11" s="10"/>
      <c r="Q11" s="10"/>
    </row>
    <row r="12" spans="1:17" s="11" customFormat="1" hidden="1" x14ac:dyDescent="0.25">
      <c r="A12" s="20" t="s">
        <v>14</v>
      </c>
      <c r="B12" s="22" t="s">
        <v>23</v>
      </c>
      <c r="C12" s="21" t="s">
        <v>24</v>
      </c>
      <c r="D12" s="21" t="str">
        <f t="shared" si="0"/>
        <v>Ea Bá</v>
      </c>
      <c r="E12" s="23">
        <v>30</v>
      </c>
      <c r="F12" s="23"/>
      <c r="G12" s="24">
        <f t="shared" si="1"/>
        <v>30</v>
      </c>
      <c r="H12" s="24">
        <f t="shared" si="2"/>
        <v>0</v>
      </c>
      <c r="I12" s="16"/>
      <c r="J12" s="8"/>
      <c r="K12" s="9"/>
      <c r="L12" s="10"/>
      <c r="M12" s="10"/>
      <c r="N12" s="10"/>
      <c r="O12" s="10"/>
      <c r="P12" s="10"/>
      <c r="Q12" s="10"/>
    </row>
    <row r="13" spans="1:17" s="11" customFormat="1" hidden="1" x14ac:dyDescent="0.25">
      <c r="A13" s="20" t="s">
        <v>14</v>
      </c>
      <c r="B13" s="26" t="s">
        <v>25</v>
      </c>
      <c r="C13" s="21" t="s">
        <v>26</v>
      </c>
      <c r="D13" s="21" t="str">
        <f t="shared" si="0"/>
        <v>Sơn Giang</v>
      </c>
      <c r="E13" s="23">
        <v>22</v>
      </c>
      <c r="F13" s="23"/>
      <c r="G13" s="24">
        <f t="shared" si="1"/>
        <v>22</v>
      </c>
      <c r="H13" s="24">
        <f t="shared" si="2"/>
        <v>0</v>
      </c>
      <c r="I13" s="16"/>
      <c r="J13" s="8"/>
      <c r="K13" s="9"/>
      <c r="L13" s="10"/>
      <c r="M13" s="10"/>
      <c r="N13" s="10"/>
      <c r="O13" s="10"/>
      <c r="P13" s="10"/>
      <c r="Q13" s="10"/>
    </row>
    <row r="14" spans="1:17" s="11" customFormat="1" ht="31.2" hidden="1" x14ac:dyDescent="0.25">
      <c r="A14" s="20" t="s">
        <v>14</v>
      </c>
      <c r="B14" s="22" t="s">
        <v>27</v>
      </c>
      <c r="C14" s="21" t="s">
        <v>28</v>
      </c>
      <c r="D14" s="21" t="s">
        <v>28</v>
      </c>
      <c r="E14" s="23">
        <v>22</v>
      </c>
      <c r="F14" s="23"/>
      <c r="G14" s="24">
        <f t="shared" si="1"/>
        <v>22</v>
      </c>
      <c r="H14" s="24">
        <f t="shared" si="2"/>
        <v>0</v>
      </c>
      <c r="I14" s="16"/>
      <c r="J14" s="8"/>
      <c r="K14" s="9"/>
      <c r="L14" s="10"/>
      <c r="M14" s="10"/>
      <c r="N14" s="10"/>
      <c r="O14" s="10"/>
      <c r="P14" s="10"/>
      <c r="Q14" s="10"/>
    </row>
    <row r="15" spans="1:17" s="11" customFormat="1" ht="31.2" hidden="1" x14ac:dyDescent="0.25">
      <c r="A15" s="20" t="s">
        <v>14</v>
      </c>
      <c r="B15" s="25" t="s">
        <v>29</v>
      </c>
      <c r="C15" s="21" t="s">
        <v>30</v>
      </c>
      <c r="D15" s="21" t="str">
        <f t="shared" si="0"/>
        <v>Ea Trol</v>
      </c>
      <c r="E15" s="23">
        <v>6.6</v>
      </c>
      <c r="F15" s="23"/>
      <c r="G15" s="24">
        <f t="shared" si="1"/>
        <v>6.6</v>
      </c>
      <c r="H15" s="24">
        <f t="shared" si="2"/>
        <v>0</v>
      </c>
      <c r="I15" s="16"/>
      <c r="J15" s="8"/>
      <c r="K15" s="9"/>
      <c r="L15" s="10"/>
      <c r="M15" s="10"/>
      <c r="N15" s="10"/>
      <c r="O15" s="10"/>
      <c r="P15" s="10"/>
      <c r="Q15" s="10"/>
    </row>
    <row r="16" spans="1:17" s="11" customFormat="1" hidden="1" x14ac:dyDescent="0.25">
      <c r="A16" s="20" t="s">
        <v>14</v>
      </c>
      <c r="B16" s="27" t="s">
        <v>31</v>
      </c>
      <c r="C16" s="21" t="s">
        <v>30</v>
      </c>
      <c r="D16" s="21" t="str">
        <f t="shared" si="0"/>
        <v>Ea Trol</v>
      </c>
      <c r="E16" s="23">
        <v>23</v>
      </c>
      <c r="F16" s="23"/>
      <c r="G16" s="24">
        <f t="shared" si="1"/>
        <v>23</v>
      </c>
      <c r="H16" s="24">
        <f t="shared" si="2"/>
        <v>0</v>
      </c>
      <c r="I16" s="16"/>
      <c r="J16" s="8"/>
      <c r="K16" s="9"/>
      <c r="L16" s="10"/>
      <c r="M16" s="10"/>
      <c r="N16" s="10"/>
      <c r="O16" s="10"/>
      <c r="P16" s="10"/>
      <c r="Q16" s="10"/>
    </row>
    <row r="17" spans="1:17" s="11" customFormat="1" ht="31.2" hidden="1" x14ac:dyDescent="0.25">
      <c r="A17" s="20" t="s">
        <v>14</v>
      </c>
      <c r="B17" s="22" t="s">
        <v>32</v>
      </c>
      <c r="C17" s="21" t="s">
        <v>33</v>
      </c>
      <c r="D17" s="21" t="str">
        <f t="shared" si="0"/>
        <v>Ea Bia</v>
      </c>
      <c r="E17" s="23">
        <v>70</v>
      </c>
      <c r="F17" s="23"/>
      <c r="G17" s="24">
        <f t="shared" si="1"/>
        <v>70</v>
      </c>
      <c r="H17" s="24">
        <f t="shared" si="2"/>
        <v>0</v>
      </c>
      <c r="I17" s="16"/>
      <c r="J17" s="8"/>
      <c r="K17" s="9"/>
      <c r="L17" s="10"/>
      <c r="M17" s="10"/>
      <c r="N17" s="10"/>
      <c r="O17" s="10"/>
      <c r="P17" s="10"/>
      <c r="Q17" s="10"/>
    </row>
    <row r="18" spans="1:17" s="11" customFormat="1" hidden="1" x14ac:dyDescent="0.25">
      <c r="A18" s="20" t="s">
        <v>34</v>
      </c>
      <c r="B18" s="15" t="s">
        <v>35</v>
      </c>
      <c r="C18" s="21"/>
      <c r="D18" s="21" t="str">
        <f t="shared" si="0"/>
        <v/>
      </c>
      <c r="E18" s="18">
        <f>E19</f>
        <v>86.097814</v>
      </c>
      <c r="F18" s="18"/>
      <c r="G18" s="18"/>
      <c r="H18" s="24"/>
      <c r="I18" s="13"/>
      <c r="J18" s="8"/>
      <c r="K18" s="9"/>
      <c r="L18" s="10"/>
      <c r="M18" s="10"/>
      <c r="N18" s="10"/>
      <c r="O18" s="10"/>
      <c r="P18" s="10"/>
      <c r="Q18" s="10"/>
    </row>
    <row r="19" spans="1:17" s="11" customFormat="1" ht="31.2" hidden="1" x14ac:dyDescent="0.25">
      <c r="A19" s="20" t="s">
        <v>14</v>
      </c>
      <c r="B19" s="28" t="s">
        <v>36</v>
      </c>
      <c r="C19" s="21" t="s">
        <v>37</v>
      </c>
      <c r="D19" s="21" t="str">
        <f t="shared" si="0"/>
        <v xml:space="preserve"> Ea Trol </v>
      </c>
      <c r="E19" s="24">
        <v>86.097814</v>
      </c>
      <c r="F19" s="24"/>
      <c r="G19" s="24">
        <f t="shared" ref="G19:G20" si="3">E19</f>
        <v>86.097814</v>
      </c>
      <c r="H19" s="24">
        <f t="shared" si="2"/>
        <v>0</v>
      </c>
      <c r="I19" s="25"/>
      <c r="J19" s="8"/>
      <c r="K19" s="9"/>
      <c r="L19" s="10"/>
      <c r="M19" s="10"/>
      <c r="N19" s="10"/>
      <c r="O19" s="10"/>
      <c r="P19" s="10"/>
      <c r="Q19" s="10"/>
    </row>
    <row r="20" spans="1:17" s="11" customFormat="1" ht="31.2" hidden="1" x14ac:dyDescent="0.25">
      <c r="A20" s="20"/>
      <c r="B20" s="28" t="s">
        <v>38</v>
      </c>
      <c r="C20" s="21" t="s">
        <v>39</v>
      </c>
      <c r="D20" s="21" t="s">
        <v>40</v>
      </c>
      <c r="E20" s="24"/>
      <c r="F20" s="24"/>
      <c r="G20" s="24">
        <f t="shared" si="3"/>
        <v>0</v>
      </c>
      <c r="H20" s="24">
        <f t="shared" si="2"/>
        <v>0</v>
      </c>
      <c r="I20" s="25" t="s">
        <v>41</v>
      </c>
      <c r="J20" s="8"/>
      <c r="K20" s="9"/>
      <c r="L20" s="10"/>
      <c r="M20" s="10"/>
      <c r="N20" s="10"/>
      <c r="O20" s="10"/>
      <c r="P20" s="10"/>
      <c r="Q20" s="10"/>
    </row>
    <row r="21" spans="1:17" s="11" customFormat="1" hidden="1" x14ac:dyDescent="0.25">
      <c r="A21" s="20" t="s">
        <v>42</v>
      </c>
      <c r="B21" s="15" t="s">
        <v>43</v>
      </c>
      <c r="C21" s="21"/>
      <c r="D21" s="21" t="str">
        <f t="shared" si="0"/>
        <v/>
      </c>
      <c r="E21" s="18">
        <f>SUM(E22:E28)</f>
        <v>5740.4100000000008</v>
      </c>
      <c r="F21" s="18"/>
      <c r="G21" s="18"/>
      <c r="H21" s="24"/>
      <c r="I21" s="13"/>
      <c r="J21" s="8"/>
      <c r="K21" s="9"/>
      <c r="L21" s="10"/>
      <c r="M21" s="10"/>
      <c r="N21" s="10"/>
      <c r="O21" s="10"/>
      <c r="P21" s="10"/>
      <c r="Q21" s="10"/>
    </row>
    <row r="22" spans="1:17" s="11" customFormat="1" ht="62.4" hidden="1" x14ac:dyDescent="0.25">
      <c r="A22" s="20" t="s">
        <v>14</v>
      </c>
      <c r="B22" s="28" t="s">
        <v>44</v>
      </c>
      <c r="C22" s="21" t="s">
        <v>45</v>
      </c>
      <c r="D22" s="21" t="s">
        <v>45</v>
      </c>
      <c r="E22" s="24">
        <v>8.3000000000000007</v>
      </c>
      <c r="F22" s="24"/>
      <c r="G22" s="24">
        <f t="shared" ref="G22:G46" si="4">E22</f>
        <v>8.3000000000000007</v>
      </c>
      <c r="H22" s="24">
        <f t="shared" si="2"/>
        <v>0</v>
      </c>
      <c r="I22" s="25"/>
      <c r="J22" s="8"/>
      <c r="K22" s="9"/>
      <c r="L22" s="10"/>
      <c r="M22" s="10"/>
      <c r="N22" s="10"/>
      <c r="O22" s="10"/>
      <c r="P22" s="10"/>
      <c r="Q22" s="10"/>
    </row>
    <row r="23" spans="1:17" s="11" customFormat="1" ht="31.2" hidden="1" x14ac:dyDescent="0.25">
      <c r="A23" s="20" t="s">
        <v>14</v>
      </c>
      <c r="B23" s="28" t="s">
        <v>46</v>
      </c>
      <c r="C23" s="21" t="s">
        <v>47</v>
      </c>
      <c r="D23" s="21" t="str">
        <f t="shared" si="0"/>
        <v xml:space="preserve"> thị trấn</v>
      </c>
      <c r="E23" s="24">
        <v>5002.5</v>
      </c>
      <c r="F23" s="24"/>
      <c r="G23" s="24">
        <f t="shared" si="4"/>
        <v>5002.5</v>
      </c>
      <c r="H23" s="24">
        <f t="shared" si="2"/>
        <v>0</v>
      </c>
      <c r="I23" s="25"/>
      <c r="J23" s="4">
        <v>2022</v>
      </c>
      <c r="K23" s="5" t="s">
        <v>48</v>
      </c>
      <c r="L23" s="10"/>
      <c r="M23" s="10"/>
      <c r="N23" s="10"/>
      <c r="O23" s="10"/>
      <c r="P23" s="10"/>
      <c r="Q23" s="10"/>
    </row>
    <row r="24" spans="1:17" s="11" customFormat="1" ht="31.2" hidden="1" x14ac:dyDescent="0.25">
      <c r="A24" s="20" t="s">
        <v>14</v>
      </c>
      <c r="B24" s="28" t="s">
        <v>49</v>
      </c>
      <c r="C24" s="21" t="s">
        <v>50</v>
      </c>
      <c r="D24" s="21" t="str">
        <f t="shared" si="0"/>
        <v>Sông Hinh</v>
      </c>
      <c r="E24" s="24">
        <v>193</v>
      </c>
      <c r="F24" s="24"/>
      <c r="G24" s="24">
        <f t="shared" si="4"/>
        <v>193</v>
      </c>
      <c r="H24" s="24">
        <f t="shared" si="2"/>
        <v>0</v>
      </c>
      <c r="I24" s="25"/>
      <c r="J24" s="8"/>
      <c r="K24" s="9"/>
      <c r="L24" s="10"/>
      <c r="M24" s="10"/>
      <c r="N24" s="10"/>
      <c r="O24" s="10"/>
      <c r="P24" s="10"/>
      <c r="Q24" s="10"/>
    </row>
    <row r="25" spans="1:17" s="11" customFormat="1" hidden="1" x14ac:dyDescent="0.25">
      <c r="A25" s="20" t="s">
        <v>14</v>
      </c>
      <c r="B25" s="28" t="s">
        <v>51</v>
      </c>
      <c r="C25" s="21" t="s">
        <v>40</v>
      </c>
      <c r="D25" s="21" t="str">
        <f t="shared" si="0"/>
        <v>Sông Hinh</v>
      </c>
      <c r="E25" s="24">
        <v>305</v>
      </c>
      <c r="F25" s="24"/>
      <c r="G25" s="24">
        <f t="shared" si="4"/>
        <v>305</v>
      </c>
      <c r="H25" s="24">
        <f t="shared" si="2"/>
        <v>0</v>
      </c>
      <c r="I25" s="25"/>
      <c r="J25" s="8"/>
      <c r="K25" s="9"/>
      <c r="L25" s="10"/>
      <c r="M25" s="10"/>
      <c r="N25" s="10"/>
      <c r="O25" s="10"/>
      <c r="P25" s="10"/>
      <c r="Q25" s="10"/>
    </row>
    <row r="26" spans="1:17" s="11" customFormat="1" hidden="1" x14ac:dyDescent="0.25">
      <c r="A26" s="20"/>
      <c r="B26" s="28" t="s">
        <v>52</v>
      </c>
      <c r="C26" s="21" t="s">
        <v>53</v>
      </c>
      <c r="D26" s="21" t="str">
        <f t="shared" si="0"/>
        <v>Ea Bar</v>
      </c>
      <c r="E26" s="24">
        <v>1.6</v>
      </c>
      <c r="F26" s="24"/>
      <c r="G26" s="24">
        <f t="shared" si="4"/>
        <v>1.6</v>
      </c>
      <c r="H26" s="24">
        <f t="shared" si="2"/>
        <v>0</v>
      </c>
      <c r="I26" s="25" t="s">
        <v>54</v>
      </c>
      <c r="J26" s="8"/>
      <c r="K26" s="9"/>
      <c r="L26" s="10"/>
      <c r="M26" s="10"/>
      <c r="N26" s="10"/>
      <c r="O26" s="10"/>
      <c r="P26" s="10"/>
      <c r="Q26" s="10"/>
    </row>
    <row r="27" spans="1:17" s="11" customFormat="1" hidden="1" x14ac:dyDescent="0.25">
      <c r="A27" s="20" t="s">
        <v>14</v>
      </c>
      <c r="B27" s="28" t="s">
        <v>55</v>
      </c>
      <c r="C27" s="21" t="s">
        <v>26</v>
      </c>
      <c r="D27" s="21" t="str">
        <f t="shared" si="0"/>
        <v>Sơn Giang</v>
      </c>
      <c r="E27" s="24">
        <v>0.7</v>
      </c>
      <c r="F27" s="24"/>
      <c r="G27" s="24">
        <f t="shared" si="4"/>
        <v>0.7</v>
      </c>
      <c r="H27" s="24">
        <f t="shared" si="2"/>
        <v>0</v>
      </c>
      <c r="I27" s="25" t="s">
        <v>56</v>
      </c>
      <c r="J27" s="8"/>
      <c r="K27" s="9"/>
      <c r="L27" s="10"/>
      <c r="M27" s="10"/>
      <c r="N27" s="10"/>
      <c r="O27" s="10"/>
      <c r="P27" s="10"/>
      <c r="Q27" s="10"/>
    </row>
    <row r="28" spans="1:17" s="11" customFormat="1" ht="46.8" hidden="1" x14ac:dyDescent="0.25">
      <c r="A28" s="20" t="s">
        <v>14</v>
      </c>
      <c r="B28" s="28" t="s">
        <v>57</v>
      </c>
      <c r="C28" s="21" t="s">
        <v>58</v>
      </c>
      <c r="D28" s="21" t="str">
        <f t="shared" si="0"/>
        <v>Sông Hinh</v>
      </c>
      <c r="E28" s="24">
        <v>229.31</v>
      </c>
      <c r="F28" s="24"/>
      <c r="G28" s="24">
        <f t="shared" si="4"/>
        <v>229.31</v>
      </c>
      <c r="H28" s="24">
        <f t="shared" si="2"/>
        <v>0</v>
      </c>
      <c r="I28" s="25"/>
      <c r="J28" s="8"/>
      <c r="K28" s="9"/>
      <c r="L28" s="10"/>
      <c r="M28" s="10"/>
      <c r="N28" s="10"/>
      <c r="O28" s="10"/>
      <c r="P28" s="10"/>
      <c r="Q28" s="10"/>
    </row>
    <row r="29" spans="1:17" s="11" customFormat="1" hidden="1" x14ac:dyDescent="0.25">
      <c r="A29" s="20" t="s">
        <v>59</v>
      </c>
      <c r="B29" s="15" t="s">
        <v>60</v>
      </c>
      <c r="C29" s="21"/>
      <c r="D29" s="21" t="str">
        <f t="shared" si="0"/>
        <v/>
      </c>
      <c r="E29" s="17">
        <f>SUM(E30:E30)</f>
        <v>692</v>
      </c>
      <c r="F29" s="17"/>
      <c r="G29" s="24"/>
      <c r="H29" s="24"/>
      <c r="I29" s="19"/>
      <c r="J29" s="8"/>
      <c r="K29" s="9"/>
      <c r="L29" s="10"/>
      <c r="M29" s="10"/>
      <c r="N29" s="10"/>
      <c r="O29" s="10"/>
      <c r="P29" s="10"/>
      <c r="Q29" s="10"/>
    </row>
    <row r="30" spans="1:17" s="11" customFormat="1" hidden="1" x14ac:dyDescent="0.25">
      <c r="A30" s="20"/>
      <c r="B30" s="25" t="s">
        <v>61</v>
      </c>
      <c r="C30" s="21" t="s">
        <v>62</v>
      </c>
      <c r="D30" s="21" t="str">
        <f t="shared" si="0"/>
        <v>Sơn Giang</v>
      </c>
      <c r="E30" s="17">
        <v>692</v>
      </c>
      <c r="F30" s="17"/>
      <c r="G30" s="24">
        <f t="shared" si="4"/>
        <v>692</v>
      </c>
      <c r="H30" s="24">
        <f t="shared" si="2"/>
        <v>0</v>
      </c>
      <c r="I30" s="19"/>
      <c r="J30" s="8"/>
      <c r="K30" s="9"/>
      <c r="L30" s="10"/>
      <c r="M30" s="10"/>
      <c r="N30" s="10"/>
      <c r="O30" s="10"/>
      <c r="P30" s="10"/>
      <c r="Q30" s="10"/>
    </row>
    <row r="31" spans="1:17" s="11" customFormat="1" hidden="1" x14ac:dyDescent="0.25">
      <c r="A31" s="20" t="s">
        <v>63</v>
      </c>
      <c r="B31" s="15" t="s">
        <v>64</v>
      </c>
      <c r="C31" s="21"/>
      <c r="D31" s="21" t="str">
        <f t="shared" si="0"/>
        <v/>
      </c>
      <c r="E31" s="18">
        <f>SUM(E32:E33)</f>
        <v>3144.9999999999995</v>
      </c>
      <c r="F31" s="18"/>
      <c r="G31" s="24"/>
      <c r="H31" s="24"/>
      <c r="I31" s="13"/>
      <c r="J31" s="8"/>
      <c r="K31" s="9"/>
      <c r="L31" s="10"/>
      <c r="M31" s="10"/>
      <c r="N31" s="10"/>
      <c r="O31" s="10"/>
      <c r="P31" s="10"/>
      <c r="Q31" s="10"/>
    </row>
    <row r="32" spans="1:17" s="11" customFormat="1" ht="46.8" hidden="1" x14ac:dyDescent="0.25">
      <c r="A32" s="20" t="s">
        <v>14</v>
      </c>
      <c r="B32" s="28" t="s">
        <v>65</v>
      </c>
      <c r="C32" s="21" t="s">
        <v>66</v>
      </c>
      <c r="D32" s="21" t="str">
        <f t="shared" si="0"/>
        <v xml:space="preserve"> thị trấn</v>
      </c>
      <c r="E32" s="24">
        <v>3027.3499999999995</v>
      </c>
      <c r="F32" s="24"/>
      <c r="G32" s="24">
        <f t="shared" si="4"/>
        <v>3027.3499999999995</v>
      </c>
      <c r="H32" s="24">
        <f t="shared" si="2"/>
        <v>0</v>
      </c>
      <c r="I32" s="25"/>
      <c r="J32" s="8"/>
      <c r="K32" s="9"/>
      <c r="L32" s="10"/>
      <c r="M32" s="10"/>
      <c r="N32" s="10"/>
      <c r="O32" s="10"/>
      <c r="P32" s="10"/>
      <c r="Q32" s="10"/>
    </row>
    <row r="33" spans="1:17" s="11" customFormat="1" ht="31.2" hidden="1" x14ac:dyDescent="0.25">
      <c r="A33" s="29" t="s">
        <v>14</v>
      </c>
      <c r="B33" s="30" t="s">
        <v>67</v>
      </c>
      <c r="C33" s="21" t="s">
        <v>68</v>
      </c>
      <c r="D33" s="21" t="s">
        <v>68</v>
      </c>
      <c r="E33" s="25">
        <v>117.65</v>
      </c>
      <c r="F33" s="25"/>
      <c r="G33" s="24">
        <f t="shared" si="4"/>
        <v>117.65</v>
      </c>
      <c r="H33" s="24">
        <f t="shared" si="2"/>
        <v>0</v>
      </c>
      <c r="I33" s="31" t="s">
        <v>69</v>
      </c>
      <c r="J33" s="8"/>
      <c r="K33" s="9"/>
      <c r="L33" s="10"/>
      <c r="M33" s="10"/>
      <c r="N33" s="10"/>
      <c r="O33" s="10"/>
      <c r="P33" s="10"/>
      <c r="Q33" s="10"/>
    </row>
    <row r="34" spans="1:17" s="11" customFormat="1" x14ac:dyDescent="0.25">
      <c r="A34" s="20" t="s">
        <v>70</v>
      </c>
      <c r="B34" s="15" t="s">
        <v>71</v>
      </c>
      <c r="C34" s="32"/>
      <c r="D34" s="21" t="str">
        <f t="shared" si="0"/>
        <v/>
      </c>
      <c r="E34" s="17"/>
      <c r="F34" s="17"/>
      <c r="G34" s="24"/>
      <c r="H34" s="24"/>
      <c r="I34" s="19"/>
      <c r="J34" s="8"/>
      <c r="K34" s="9"/>
      <c r="L34" s="10"/>
      <c r="M34" s="10"/>
      <c r="N34" s="10"/>
      <c r="O34" s="10"/>
      <c r="P34" s="10"/>
      <c r="Q34" s="10"/>
    </row>
    <row r="35" spans="1:17" s="11" customFormat="1" hidden="1" x14ac:dyDescent="0.25">
      <c r="A35" s="20" t="s">
        <v>14</v>
      </c>
      <c r="B35" s="25" t="s">
        <v>72</v>
      </c>
      <c r="C35" s="21" t="s">
        <v>18</v>
      </c>
      <c r="D35" s="21" t="str">
        <f t="shared" si="0"/>
        <v>Ea Lâm</v>
      </c>
      <c r="E35" s="23">
        <v>12</v>
      </c>
      <c r="F35" s="23"/>
      <c r="G35" s="24">
        <f t="shared" si="4"/>
        <v>12</v>
      </c>
      <c r="H35" s="24">
        <f t="shared" si="2"/>
        <v>0</v>
      </c>
      <c r="I35" s="16"/>
      <c r="J35" s="8"/>
      <c r="K35" s="9"/>
      <c r="L35" s="10"/>
      <c r="M35" s="10"/>
      <c r="N35" s="10"/>
      <c r="O35" s="10"/>
      <c r="P35" s="10"/>
    </row>
    <row r="36" spans="1:17" s="11" customFormat="1" hidden="1" x14ac:dyDescent="0.25">
      <c r="A36" s="20" t="s">
        <v>14</v>
      </c>
      <c r="B36" s="25" t="s">
        <v>71</v>
      </c>
      <c r="C36" s="21" t="s">
        <v>18</v>
      </c>
      <c r="D36" s="21" t="str">
        <f t="shared" si="0"/>
        <v>Ea Lâm</v>
      </c>
      <c r="E36" s="23">
        <v>15</v>
      </c>
      <c r="F36" s="23"/>
      <c r="G36" s="24">
        <f t="shared" si="4"/>
        <v>15</v>
      </c>
      <c r="H36" s="24">
        <f t="shared" si="2"/>
        <v>0</v>
      </c>
      <c r="I36" s="16"/>
      <c r="J36" s="8"/>
      <c r="K36" s="9"/>
      <c r="L36" s="10"/>
      <c r="M36" s="10"/>
      <c r="N36" s="10"/>
      <c r="O36" s="10"/>
      <c r="P36" s="10"/>
      <c r="Q36" s="10"/>
    </row>
    <row r="37" spans="1:17" s="11" customFormat="1" hidden="1" x14ac:dyDescent="0.25">
      <c r="A37" s="20" t="s">
        <v>14</v>
      </c>
      <c r="B37" s="22" t="s">
        <v>73</v>
      </c>
      <c r="C37" s="21" t="s">
        <v>18</v>
      </c>
      <c r="D37" s="21" t="str">
        <f t="shared" si="0"/>
        <v>Ea Lâm</v>
      </c>
      <c r="E37" s="33">
        <v>26</v>
      </c>
      <c r="F37" s="34">
        <v>24.33</v>
      </c>
      <c r="G37" s="24">
        <f t="shared" si="4"/>
        <v>26</v>
      </c>
      <c r="H37" s="24">
        <f t="shared" si="2"/>
        <v>0</v>
      </c>
      <c r="I37" s="35" t="s">
        <v>74</v>
      </c>
      <c r="J37" s="8"/>
      <c r="K37" s="9"/>
      <c r="L37" s="10"/>
      <c r="M37" s="10"/>
      <c r="N37" s="10"/>
      <c r="O37" s="10"/>
      <c r="P37" s="10"/>
      <c r="Q37" s="10"/>
    </row>
    <row r="38" spans="1:17" s="11" customFormat="1" hidden="1" x14ac:dyDescent="0.25">
      <c r="A38" s="20" t="s">
        <v>14</v>
      </c>
      <c r="B38" s="22" t="s">
        <v>75</v>
      </c>
      <c r="C38" s="21" t="s">
        <v>18</v>
      </c>
      <c r="D38" s="21" t="str">
        <f t="shared" si="0"/>
        <v>Ea Lâm</v>
      </c>
      <c r="E38" s="33">
        <v>26.5</v>
      </c>
      <c r="F38" s="34">
        <v>24.74</v>
      </c>
      <c r="G38" s="24">
        <f t="shared" si="4"/>
        <v>26.5</v>
      </c>
      <c r="H38" s="24">
        <f t="shared" si="2"/>
        <v>0</v>
      </c>
      <c r="I38" s="35" t="s">
        <v>74</v>
      </c>
      <c r="J38" s="8"/>
      <c r="K38" s="9"/>
      <c r="L38" s="10"/>
      <c r="M38" s="10"/>
      <c r="N38" s="10"/>
      <c r="O38" s="10"/>
      <c r="P38" s="10"/>
      <c r="Q38" s="10"/>
    </row>
    <row r="39" spans="1:17" s="11" customFormat="1" hidden="1" x14ac:dyDescent="0.25">
      <c r="A39" s="20" t="s">
        <v>14</v>
      </c>
      <c r="B39" s="25" t="s">
        <v>76</v>
      </c>
      <c r="C39" s="21" t="s">
        <v>21</v>
      </c>
      <c r="D39" s="21" t="s">
        <v>21</v>
      </c>
      <c r="E39" s="23">
        <v>13.8</v>
      </c>
      <c r="F39" s="23"/>
      <c r="G39" s="24">
        <f t="shared" si="4"/>
        <v>13.8</v>
      </c>
      <c r="H39" s="24">
        <f t="shared" si="2"/>
        <v>0</v>
      </c>
      <c r="I39" s="16"/>
      <c r="J39" s="8"/>
      <c r="K39" s="9"/>
      <c r="L39" s="10"/>
      <c r="M39" s="10"/>
      <c r="N39" s="10"/>
      <c r="O39" s="10"/>
      <c r="P39" s="10"/>
      <c r="Q39" s="10"/>
    </row>
    <row r="40" spans="1:17" s="11" customFormat="1" hidden="1" x14ac:dyDescent="0.25">
      <c r="A40" s="20" t="s">
        <v>14</v>
      </c>
      <c r="B40" s="22" t="s">
        <v>77</v>
      </c>
      <c r="C40" s="21" t="s">
        <v>24</v>
      </c>
      <c r="D40" s="21" t="str">
        <f t="shared" si="0"/>
        <v>Ea Bá</v>
      </c>
      <c r="E40" s="23">
        <v>18.600000000000001</v>
      </c>
      <c r="F40" s="23"/>
      <c r="G40" s="24">
        <f t="shared" si="4"/>
        <v>18.600000000000001</v>
      </c>
      <c r="H40" s="24">
        <f t="shared" si="2"/>
        <v>0</v>
      </c>
      <c r="I40" s="16"/>
      <c r="J40" s="8">
        <v>2022</v>
      </c>
      <c r="K40" s="9"/>
      <c r="L40" s="10"/>
      <c r="M40" s="10"/>
      <c r="N40" s="10"/>
      <c r="O40" s="10"/>
      <c r="P40" s="10"/>
      <c r="Q40" s="10"/>
    </row>
    <row r="41" spans="1:17" s="11" customFormat="1" hidden="1" x14ac:dyDescent="0.25">
      <c r="A41" s="20" t="s">
        <v>14</v>
      </c>
      <c r="B41" s="22" t="s">
        <v>78</v>
      </c>
      <c r="C41" s="21" t="s">
        <v>24</v>
      </c>
      <c r="D41" s="21" t="str">
        <f t="shared" si="0"/>
        <v>Ea Bá</v>
      </c>
      <c r="E41" s="23">
        <v>21</v>
      </c>
      <c r="F41" s="23"/>
      <c r="G41" s="24">
        <f t="shared" si="4"/>
        <v>21</v>
      </c>
      <c r="H41" s="24">
        <f t="shared" si="2"/>
        <v>0</v>
      </c>
      <c r="I41" s="16"/>
      <c r="J41" s="8"/>
      <c r="K41" s="9"/>
      <c r="L41" s="10"/>
      <c r="M41" s="10"/>
      <c r="N41" s="10"/>
      <c r="O41" s="10"/>
      <c r="P41" s="10"/>
      <c r="Q41" s="10"/>
    </row>
    <row r="42" spans="1:17" s="11" customFormat="1" hidden="1" x14ac:dyDescent="0.25">
      <c r="A42" s="20" t="s">
        <v>14</v>
      </c>
      <c r="B42" s="22" t="s">
        <v>79</v>
      </c>
      <c r="C42" s="21" t="s">
        <v>24</v>
      </c>
      <c r="D42" s="21" t="str">
        <f t="shared" si="0"/>
        <v>Ea Bá</v>
      </c>
      <c r="E42" s="23">
        <v>16.600000000000001</v>
      </c>
      <c r="F42" s="23"/>
      <c r="G42" s="24">
        <f t="shared" si="4"/>
        <v>16.600000000000001</v>
      </c>
      <c r="H42" s="24">
        <f t="shared" si="2"/>
        <v>0</v>
      </c>
      <c r="I42" s="16"/>
      <c r="J42" s="8"/>
      <c r="K42" s="9"/>
      <c r="L42" s="10"/>
      <c r="M42" s="10"/>
      <c r="N42" s="10"/>
      <c r="O42" s="10"/>
      <c r="P42" s="10"/>
      <c r="Q42" s="10"/>
    </row>
    <row r="43" spans="1:17" s="11" customFormat="1" hidden="1" x14ac:dyDescent="0.25">
      <c r="A43" s="20" t="s">
        <v>14</v>
      </c>
      <c r="B43" s="36" t="s">
        <v>80</v>
      </c>
      <c r="C43" s="21" t="s">
        <v>28</v>
      </c>
      <c r="D43" s="21" t="s">
        <v>28</v>
      </c>
      <c r="E43" s="23">
        <v>13.2</v>
      </c>
      <c r="F43" s="23"/>
      <c r="G43" s="24">
        <f t="shared" si="4"/>
        <v>13.2</v>
      </c>
      <c r="H43" s="24">
        <f t="shared" si="2"/>
        <v>0</v>
      </c>
      <c r="I43" s="16"/>
      <c r="J43" s="8"/>
      <c r="K43" s="9"/>
      <c r="L43" s="10"/>
      <c r="M43" s="10"/>
      <c r="N43" s="10"/>
      <c r="O43" s="10"/>
      <c r="P43" s="10"/>
      <c r="Q43" s="10"/>
    </row>
    <row r="44" spans="1:17" s="11" customFormat="1" hidden="1" x14ac:dyDescent="0.25">
      <c r="A44" s="20" t="s">
        <v>14</v>
      </c>
      <c r="B44" s="22" t="s">
        <v>81</v>
      </c>
      <c r="C44" s="21" t="s">
        <v>82</v>
      </c>
      <c r="D44" s="21" t="s">
        <v>28</v>
      </c>
      <c r="E44" s="23">
        <v>25</v>
      </c>
      <c r="F44" s="23">
        <v>25.04</v>
      </c>
      <c r="G44" s="24">
        <f t="shared" si="4"/>
        <v>25</v>
      </c>
      <c r="H44" s="24">
        <f t="shared" si="2"/>
        <v>0</v>
      </c>
      <c r="I44" s="35" t="s">
        <v>74</v>
      </c>
      <c r="J44" s="8"/>
      <c r="K44" s="9"/>
      <c r="L44" s="10"/>
      <c r="M44" s="10"/>
      <c r="N44" s="10"/>
      <c r="O44" s="10"/>
      <c r="P44" s="10"/>
      <c r="Q44" s="10"/>
    </row>
    <row r="45" spans="1:17" s="11" customFormat="1" hidden="1" x14ac:dyDescent="0.25">
      <c r="A45" s="20" t="s">
        <v>14</v>
      </c>
      <c r="B45" s="22" t="s">
        <v>83</v>
      </c>
      <c r="C45" s="21" t="s">
        <v>84</v>
      </c>
      <c r="D45" s="21" t="s">
        <v>28</v>
      </c>
      <c r="E45" s="23">
        <v>10</v>
      </c>
      <c r="F45" s="23"/>
      <c r="G45" s="24">
        <f t="shared" si="4"/>
        <v>10</v>
      </c>
      <c r="H45" s="24">
        <f t="shared" si="2"/>
        <v>0</v>
      </c>
      <c r="I45" s="16"/>
      <c r="J45" s="8"/>
      <c r="K45" s="9"/>
      <c r="L45" s="10"/>
      <c r="M45" s="10"/>
      <c r="N45" s="10"/>
      <c r="O45" s="10"/>
      <c r="P45" s="10"/>
      <c r="Q45" s="10"/>
    </row>
    <row r="46" spans="1:17" s="11" customFormat="1" hidden="1" x14ac:dyDescent="0.25">
      <c r="A46" s="20" t="s">
        <v>14</v>
      </c>
      <c r="B46" s="22" t="s">
        <v>85</v>
      </c>
      <c r="C46" s="21" t="s">
        <v>28</v>
      </c>
      <c r="D46" s="21" t="s">
        <v>28</v>
      </c>
      <c r="E46" s="23">
        <v>0.2</v>
      </c>
      <c r="F46" s="23"/>
      <c r="G46" s="24">
        <f t="shared" si="4"/>
        <v>0.2</v>
      </c>
      <c r="H46" s="24">
        <f t="shared" si="2"/>
        <v>0</v>
      </c>
      <c r="I46" s="16"/>
      <c r="J46" s="8"/>
      <c r="K46" s="9"/>
      <c r="L46" s="10"/>
      <c r="M46" s="10"/>
      <c r="N46" s="10"/>
      <c r="O46" s="10"/>
      <c r="P46" s="10"/>
      <c r="Q46" s="10"/>
    </row>
    <row r="47" spans="1:17" s="11" customFormat="1" ht="31.2" hidden="1" x14ac:dyDescent="0.25">
      <c r="A47" s="20" t="s">
        <v>14</v>
      </c>
      <c r="B47" s="37" t="s">
        <v>86</v>
      </c>
      <c r="C47" s="21" t="s">
        <v>53</v>
      </c>
      <c r="D47" s="21" t="str">
        <f t="shared" si="0"/>
        <v>Ea Bar</v>
      </c>
      <c r="E47" s="23">
        <v>35</v>
      </c>
      <c r="F47" s="23"/>
      <c r="G47" s="38">
        <v>31.01</v>
      </c>
      <c r="H47" s="24">
        <f t="shared" si="2"/>
        <v>-3.9899999999999984</v>
      </c>
      <c r="I47" s="16" t="s">
        <v>87</v>
      </c>
      <c r="J47" s="8">
        <v>2022</v>
      </c>
      <c r="K47" s="9"/>
      <c r="L47" s="10"/>
      <c r="M47" s="10"/>
      <c r="N47" s="10"/>
      <c r="O47" s="10"/>
      <c r="P47" s="10"/>
      <c r="Q47" s="10"/>
    </row>
    <row r="48" spans="1:17" s="11" customFormat="1" hidden="1" x14ac:dyDescent="0.25">
      <c r="A48" s="20" t="s">
        <v>14</v>
      </c>
      <c r="B48" s="27" t="s">
        <v>88</v>
      </c>
      <c r="C48" s="21" t="s">
        <v>53</v>
      </c>
      <c r="D48" s="21" t="str">
        <f t="shared" si="0"/>
        <v>Ea Bar</v>
      </c>
      <c r="E48" s="23">
        <v>14</v>
      </c>
      <c r="F48" s="23"/>
      <c r="G48" s="24">
        <f>E48</f>
        <v>14</v>
      </c>
      <c r="H48" s="24">
        <f t="shared" si="2"/>
        <v>0</v>
      </c>
      <c r="I48" s="16"/>
      <c r="J48" s="8"/>
      <c r="K48" s="9"/>
      <c r="L48" s="10"/>
      <c r="M48" s="10"/>
      <c r="N48" s="10"/>
      <c r="O48" s="10"/>
      <c r="P48" s="10"/>
      <c r="Q48" s="10"/>
    </row>
    <row r="49" spans="1:17" s="11" customFormat="1" ht="31.2" hidden="1" x14ac:dyDescent="0.25">
      <c r="A49" s="20" t="s">
        <v>14</v>
      </c>
      <c r="B49" s="37" t="s">
        <v>89</v>
      </c>
      <c r="C49" s="21" t="s">
        <v>90</v>
      </c>
      <c r="D49" s="21" t="s">
        <v>53</v>
      </c>
      <c r="E49" s="23">
        <v>21.62</v>
      </c>
      <c r="F49" s="23"/>
      <c r="G49" s="38">
        <v>21.49</v>
      </c>
      <c r="H49" s="24">
        <f t="shared" si="2"/>
        <v>-0.13000000000000256</v>
      </c>
      <c r="I49" s="16" t="s">
        <v>87</v>
      </c>
      <c r="J49" s="8"/>
      <c r="K49" s="9"/>
      <c r="L49" s="10"/>
      <c r="M49" s="10"/>
      <c r="N49" s="10"/>
      <c r="O49" s="10"/>
      <c r="P49" s="10"/>
      <c r="Q49" s="10"/>
    </row>
    <row r="50" spans="1:17" s="11" customFormat="1" hidden="1" x14ac:dyDescent="0.25">
      <c r="A50" s="20" t="s">
        <v>14</v>
      </c>
      <c r="B50" s="37" t="s">
        <v>91</v>
      </c>
      <c r="C50" s="21" t="s">
        <v>53</v>
      </c>
      <c r="D50" s="21" t="str">
        <f t="shared" si="0"/>
        <v>Ea Bar</v>
      </c>
      <c r="E50" s="23">
        <v>20</v>
      </c>
      <c r="F50" s="23"/>
      <c r="G50" s="24">
        <f>E50</f>
        <v>20</v>
      </c>
      <c r="H50" s="24">
        <f t="shared" si="2"/>
        <v>0</v>
      </c>
      <c r="I50" s="16"/>
      <c r="J50" s="8"/>
      <c r="K50" s="9">
        <v>2023</v>
      </c>
      <c r="L50" s="10"/>
      <c r="M50" s="10"/>
      <c r="N50" s="10"/>
      <c r="O50" s="10"/>
      <c r="P50" s="10"/>
      <c r="Q50" s="10"/>
    </row>
    <row r="51" spans="1:17" s="11" customFormat="1" ht="31.2" hidden="1" x14ac:dyDescent="0.25">
      <c r="A51" s="20" t="s">
        <v>14</v>
      </c>
      <c r="B51" s="37" t="s">
        <v>92</v>
      </c>
      <c r="C51" s="21" t="s">
        <v>93</v>
      </c>
      <c r="D51" s="21" t="s">
        <v>93</v>
      </c>
      <c r="E51" s="23">
        <v>23.19</v>
      </c>
      <c r="F51" s="23"/>
      <c r="G51" s="38">
        <v>23.18</v>
      </c>
      <c r="H51" s="24">
        <f t="shared" si="2"/>
        <v>-1.0000000000001563E-2</v>
      </c>
      <c r="I51" s="16" t="s">
        <v>87</v>
      </c>
      <c r="J51" s="8"/>
      <c r="K51" s="9"/>
      <c r="L51" s="10"/>
      <c r="M51" s="10"/>
      <c r="N51" s="10"/>
      <c r="O51" s="10"/>
      <c r="P51" s="10"/>
      <c r="Q51" s="10"/>
    </row>
    <row r="52" spans="1:17" s="11" customFormat="1" ht="31.2" hidden="1" x14ac:dyDescent="0.25">
      <c r="A52" s="20" t="s">
        <v>14</v>
      </c>
      <c r="B52" s="37" t="s">
        <v>94</v>
      </c>
      <c r="C52" s="21" t="s">
        <v>30</v>
      </c>
      <c r="D52" s="21" t="str">
        <f t="shared" si="0"/>
        <v>Ea Trol</v>
      </c>
      <c r="E52" s="23">
        <v>53</v>
      </c>
      <c r="F52" s="23"/>
      <c r="G52" s="38">
        <v>21.14</v>
      </c>
      <c r="H52" s="24">
        <f t="shared" si="2"/>
        <v>-31.86</v>
      </c>
      <c r="I52" s="16" t="s">
        <v>87</v>
      </c>
      <c r="J52" s="8"/>
      <c r="K52" s="9"/>
      <c r="L52" s="10"/>
      <c r="M52" s="10"/>
      <c r="N52" s="10"/>
      <c r="O52" s="10"/>
      <c r="P52" s="10"/>
      <c r="Q52" s="10"/>
    </row>
    <row r="53" spans="1:17" s="11" customFormat="1" hidden="1" x14ac:dyDescent="0.25">
      <c r="A53" s="20" t="s">
        <v>14</v>
      </c>
      <c r="B53" s="37" t="s">
        <v>95</v>
      </c>
      <c r="C53" s="21" t="s">
        <v>30</v>
      </c>
      <c r="D53" s="21" t="str">
        <f t="shared" si="0"/>
        <v>Ea Trol</v>
      </c>
      <c r="E53" s="23">
        <v>17</v>
      </c>
      <c r="F53" s="23"/>
      <c r="G53" s="24">
        <f>E53</f>
        <v>17</v>
      </c>
      <c r="H53" s="24">
        <f t="shared" si="2"/>
        <v>0</v>
      </c>
      <c r="I53" s="16"/>
      <c r="J53" s="8"/>
      <c r="K53" s="9"/>
      <c r="L53" s="10"/>
      <c r="M53" s="10"/>
      <c r="N53" s="10"/>
      <c r="O53" s="10"/>
      <c r="P53" s="10"/>
      <c r="Q53" s="10"/>
    </row>
    <row r="54" spans="1:17" s="11" customFormat="1" ht="31.2" x14ac:dyDescent="0.25">
      <c r="A54" s="20" t="s">
        <v>14</v>
      </c>
      <c r="B54" s="37" t="s">
        <v>96</v>
      </c>
      <c r="C54" s="21" t="s">
        <v>97</v>
      </c>
      <c r="D54" s="21" t="str">
        <f t="shared" si="0"/>
        <v>Ea Ly</v>
      </c>
      <c r="E54" s="23">
        <v>45</v>
      </c>
      <c r="F54" s="39"/>
      <c r="G54" s="24">
        <v>26.27</v>
      </c>
      <c r="H54" s="24">
        <f t="shared" si="2"/>
        <v>-18.73</v>
      </c>
      <c r="I54" s="16" t="s">
        <v>87</v>
      </c>
      <c r="J54" s="8">
        <v>2022</v>
      </c>
      <c r="K54" s="9"/>
      <c r="L54" s="10"/>
      <c r="M54" s="10"/>
      <c r="N54" s="10"/>
      <c r="O54" s="10"/>
      <c r="P54" s="10"/>
      <c r="Q54" s="10"/>
    </row>
    <row r="55" spans="1:17" s="11" customFormat="1" x14ac:dyDescent="0.25">
      <c r="A55" s="20" t="s">
        <v>14</v>
      </c>
      <c r="B55" s="37" t="s">
        <v>98</v>
      </c>
      <c r="C55" s="21" t="s">
        <v>99</v>
      </c>
      <c r="D55" s="21" t="s">
        <v>97</v>
      </c>
      <c r="E55" s="23">
        <v>67</v>
      </c>
      <c r="F55" s="23"/>
      <c r="G55" s="24">
        <f t="shared" ref="G55:G58" si="5">E55</f>
        <v>67</v>
      </c>
      <c r="H55" s="24">
        <f t="shared" si="2"/>
        <v>0</v>
      </c>
      <c r="I55" s="16"/>
      <c r="J55" s="8">
        <v>2022</v>
      </c>
      <c r="K55" s="9"/>
      <c r="L55" s="10"/>
      <c r="M55" s="10"/>
      <c r="N55" s="10"/>
      <c r="O55" s="10"/>
      <c r="P55" s="10"/>
      <c r="Q55" s="10"/>
    </row>
    <row r="56" spans="1:17" s="11" customFormat="1" x14ac:dyDescent="0.25">
      <c r="A56" s="20" t="s">
        <v>14</v>
      </c>
      <c r="B56" s="27" t="s">
        <v>100</v>
      </c>
      <c r="C56" s="21" t="s">
        <v>99</v>
      </c>
      <c r="D56" s="21" t="s">
        <v>97</v>
      </c>
      <c r="E56" s="23">
        <v>40</v>
      </c>
      <c r="F56" s="23"/>
      <c r="G56" s="24">
        <f t="shared" si="5"/>
        <v>40</v>
      </c>
      <c r="H56" s="24">
        <f t="shared" si="2"/>
        <v>0</v>
      </c>
      <c r="I56" s="16"/>
      <c r="J56" s="8">
        <v>2022</v>
      </c>
      <c r="K56" s="9"/>
      <c r="L56" s="10"/>
      <c r="M56" s="10"/>
      <c r="N56" s="10"/>
      <c r="O56" s="10"/>
      <c r="P56" s="10"/>
      <c r="Q56" s="10"/>
    </row>
    <row r="57" spans="1:17" s="11" customFormat="1" x14ac:dyDescent="0.25">
      <c r="A57" s="20" t="s">
        <v>14</v>
      </c>
      <c r="B57" s="22" t="s">
        <v>101</v>
      </c>
      <c r="C57" s="21" t="s">
        <v>99</v>
      </c>
      <c r="D57" s="21" t="s">
        <v>97</v>
      </c>
      <c r="E57" s="23">
        <v>16</v>
      </c>
      <c r="F57" s="23"/>
      <c r="G57" s="24">
        <f t="shared" si="5"/>
        <v>16</v>
      </c>
      <c r="H57" s="24">
        <f t="shared" si="2"/>
        <v>0</v>
      </c>
      <c r="I57" s="16"/>
      <c r="J57" s="8">
        <v>2022</v>
      </c>
      <c r="K57" s="9"/>
      <c r="L57" s="10"/>
      <c r="M57" s="10"/>
      <c r="N57" s="10"/>
      <c r="O57" s="10"/>
      <c r="P57" s="10"/>
      <c r="Q57" s="10"/>
    </row>
    <row r="58" spans="1:17" s="11" customFormat="1" ht="31.2" x14ac:dyDescent="0.25">
      <c r="A58" s="20" t="s">
        <v>14</v>
      </c>
      <c r="B58" s="22" t="s">
        <v>102</v>
      </c>
      <c r="C58" s="21" t="s">
        <v>97</v>
      </c>
      <c r="D58" s="21" t="str">
        <f t="shared" si="0"/>
        <v>Ea Ly</v>
      </c>
      <c r="E58" s="23">
        <v>90</v>
      </c>
      <c r="F58" s="23"/>
      <c r="G58" s="24">
        <f t="shared" si="5"/>
        <v>90</v>
      </c>
      <c r="H58" s="24">
        <f t="shared" si="2"/>
        <v>0</v>
      </c>
      <c r="I58" s="43" t="s">
        <v>855</v>
      </c>
      <c r="J58" s="8"/>
      <c r="K58" s="9"/>
      <c r="L58" s="10"/>
      <c r="M58" s="10"/>
      <c r="N58" s="10"/>
      <c r="O58" s="10"/>
      <c r="P58" s="10"/>
      <c r="Q58" s="10"/>
    </row>
    <row r="59" spans="1:17" s="11" customFormat="1" ht="31.2" x14ac:dyDescent="0.25">
      <c r="A59" s="20" t="s">
        <v>14</v>
      </c>
      <c r="B59" s="27" t="s">
        <v>92</v>
      </c>
      <c r="C59" s="21" t="s">
        <v>103</v>
      </c>
      <c r="D59" s="21" t="s">
        <v>97</v>
      </c>
      <c r="E59" s="23">
        <v>28.22</v>
      </c>
      <c r="F59" s="39"/>
      <c r="G59" s="24">
        <v>20.239999999999998</v>
      </c>
      <c r="H59" s="24">
        <f t="shared" si="2"/>
        <v>-7.98</v>
      </c>
      <c r="I59" s="16" t="s">
        <v>87</v>
      </c>
      <c r="J59" s="8">
        <v>2022</v>
      </c>
      <c r="K59" s="9"/>
      <c r="L59" s="10"/>
      <c r="M59" s="10"/>
      <c r="N59" s="10"/>
      <c r="O59" s="10"/>
      <c r="P59" s="10"/>
      <c r="Q59" s="10"/>
    </row>
    <row r="60" spans="1:17" s="11" customFormat="1" hidden="1" x14ac:dyDescent="0.25">
      <c r="A60" s="20" t="s">
        <v>14</v>
      </c>
      <c r="B60" s="22" t="s">
        <v>104</v>
      </c>
      <c r="C60" s="21" t="s">
        <v>33</v>
      </c>
      <c r="D60" s="21" t="str">
        <f t="shared" si="0"/>
        <v>Ea Bia</v>
      </c>
      <c r="E60" s="23">
        <v>46.1</v>
      </c>
      <c r="F60" s="23"/>
      <c r="G60" s="24">
        <f t="shared" ref="G60:G62" si="6">E60</f>
        <v>46.1</v>
      </c>
      <c r="H60" s="24">
        <f t="shared" si="2"/>
        <v>0</v>
      </c>
      <c r="I60" s="16"/>
      <c r="J60" s="8"/>
      <c r="K60" s="9"/>
      <c r="L60" s="10"/>
      <c r="M60" s="10"/>
      <c r="N60" s="10"/>
      <c r="O60" s="10"/>
      <c r="P60" s="10"/>
      <c r="Q60" s="10"/>
    </row>
    <row r="61" spans="1:17" s="11" customFormat="1" hidden="1" x14ac:dyDescent="0.25">
      <c r="A61" s="20" t="s">
        <v>14</v>
      </c>
      <c r="B61" s="22" t="s">
        <v>105</v>
      </c>
      <c r="C61" s="21" t="s">
        <v>33</v>
      </c>
      <c r="D61" s="21" t="str">
        <f t="shared" si="0"/>
        <v>Ea Bia</v>
      </c>
      <c r="E61" s="23">
        <v>0.25</v>
      </c>
      <c r="F61" s="23"/>
      <c r="G61" s="24">
        <f t="shared" si="6"/>
        <v>0.25</v>
      </c>
      <c r="H61" s="24">
        <f t="shared" si="2"/>
        <v>0</v>
      </c>
      <c r="I61" s="16"/>
      <c r="J61" s="8"/>
      <c r="K61" s="9"/>
      <c r="L61" s="10"/>
      <c r="M61" s="10"/>
      <c r="N61" s="10"/>
      <c r="O61" s="10"/>
      <c r="P61" s="10"/>
      <c r="Q61" s="10"/>
    </row>
    <row r="62" spans="1:17" s="11" customFormat="1" ht="62.4" x14ac:dyDescent="0.25">
      <c r="A62" s="20" t="s">
        <v>14</v>
      </c>
      <c r="B62" s="22" t="s">
        <v>106</v>
      </c>
      <c r="C62" s="21" t="s">
        <v>107</v>
      </c>
      <c r="D62" s="21" t="s">
        <v>107</v>
      </c>
      <c r="E62" s="23">
        <v>180</v>
      </c>
      <c r="F62" s="23"/>
      <c r="G62" s="24">
        <f t="shared" si="6"/>
        <v>180</v>
      </c>
      <c r="H62" s="24">
        <f t="shared" si="2"/>
        <v>0</v>
      </c>
      <c r="I62" s="25" t="s">
        <v>108</v>
      </c>
      <c r="J62" s="8"/>
      <c r="K62" s="9"/>
      <c r="L62" s="10"/>
      <c r="M62" s="10"/>
      <c r="N62" s="10"/>
      <c r="O62" s="10"/>
      <c r="P62" s="10"/>
      <c r="Q62" s="10"/>
    </row>
    <row r="63" spans="1:17" s="11" customFormat="1" x14ac:dyDescent="0.25">
      <c r="A63" s="14">
        <v>2</v>
      </c>
      <c r="B63" s="15" t="s">
        <v>109</v>
      </c>
      <c r="C63" s="19"/>
      <c r="D63" s="21" t="str">
        <f t="shared" si="0"/>
        <v/>
      </c>
      <c r="E63" s="17"/>
      <c r="F63" s="17"/>
      <c r="G63" s="24"/>
      <c r="H63" s="18"/>
      <c r="I63" s="19"/>
      <c r="J63" s="8"/>
      <c r="K63" s="9"/>
      <c r="L63" s="10"/>
      <c r="M63" s="10"/>
      <c r="N63" s="10"/>
      <c r="O63" s="10"/>
      <c r="P63" s="10"/>
      <c r="Q63" s="10"/>
    </row>
    <row r="64" spans="1:17" s="11" customFormat="1" hidden="1" x14ac:dyDescent="0.25">
      <c r="A64" s="20" t="s">
        <v>12</v>
      </c>
      <c r="B64" s="15" t="s">
        <v>110</v>
      </c>
      <c r="C64" s="19"/>
      <c r="D64" s="21" t="str">
        <f t="shared" si="0"/>
        <v/>
      </c>
      <c r="E64" s="17">
        <f>SUM(E65:E74)-E66-2.32</f>
        <v>526.25999999999988</v>
      </c>
      <c r="F64" s="17"/>
      <c r="G64" s="18"/>
      <c r="H64" s="18"/>
      <c r="I64" s="19"/>
      <c r="J64" s="8"/>
      <c r="K64" s="9"/>
      <c r="L64" s="10"/>
      <c r="M64" s="10"/>
      <c r="N64" s="10"/>
      <c r="O64" s="10"/>
      <c r="P64" s="10"/>
      <c r="Q64" s="10"/>
    </row>
    <row r="65" spans="1:17" s="11" customFormat="1" ht="31.2" hidden="1" x14ac:dyDescent="0.25">
      <c r="A65" s="20" t="s">
        <v>14</v>
      </c>
      <c r="B65" s="40" t="s">
        <v>111</v>
      </c>
      <c r="C65" s="21" t="s">
        <v>90</v>
      </c>
      <c r="D65" s="21" t="s">
        <v>53</v>
      </c>
      <c r="E65" s="23">
        <v>4.2</v>
      </c>
      <c r="F65" s="23"/>
      <c r="G65" s="24">
        <v>4.2</v>
      </c>
      <c r="H65" s="41">
        <f>G65-E65</f>
        <v>0</v>
      </c>
      <c r="I65" s="16" t="s">
        <v>112</v>
      </c>
      <c r="J65" s="8">
        <v>2021</v>
      </c>
      <c r="K65" s="9"/>
      <c r="L65" s="10"/>
      <c r="M65" s="10"/>
      <c r="N65" s="10"/>
      <c r="O65" s="10"/>
      <c r="P65" s="10"/>
      <c r="Q65" s="10"/>
    </row>
    <row r="66" spans="1:17" ht="31.2" hidden="1" x14ac:dyDescent="0.25">
      <c r="A66" s="20" t="s">
        <v>14</v>
      </c>
      <c r="B66" s="27" t="s">
        <v>113</v>
      </c>
      <c r="C66" s="21" t="s">
        <v>114</v>
      </c>
      <c r="D66" s="21" t="s">
        <v>30</v>
      </c>
      <c r="E66" s="23">
        <v>25</v>
      </c>
      <c r="F66" s="23"/>
      <c r="G66" s="24">
        <v>25</v>
      </c>
      <c r="H66" s="41">
        <f t="shared" ref="H66:H74" si="7">G66-E66</f>
        <v>0</v>
      </c>
      <c r="I66" s="16" t="s">
        <v>115</v>
      </c>
      <c r="J66" s="4">
        <v>2021</v>
      </c>
    </row>
    <row r="67" spans="1:17" hidden="1" x14ac:dyDescent="0.25">
      <c r="A67" s="20" t="s">
        <v>14</v>
      </c>
      <c r="B67" s="22" t="s">
        <v>116</v>
      </c>
      <c r="C67" s="21" t="s">
        <v>117</v>
      </c>
      <c r="D67" s="21" t="s">
        <v>30</v>
      </c>
      <c r="E67" s="23">
        <v>300</v>
      </c>
      <c r="F67" s="23"/>
      <c r="G67" s="24">
        <v>300</v>
      </c>
      <c r="H67" s="41">
        <f t="shared" si="7"/>
        <v>0</v>
      </c>
      <c r="I67" s="16" t="s">
        <v>118</v>
      </c>
      <c r="K67" s="42" t="s">
        <v>119</v>
      </c>
    </row>
    <row r="68" spans="1:17" hidden="1" x14ac:dyDescent="0.25">
      <c r="A68" s="20"/>
      <c r="B68" s="22" t="s">
        <v>120</v>
      </c>
      <c r="C68" s="21" t="s">
        <v>30</v>
      </c>
      <c r="D68" s="21" t="str">
        <f t="shared" si="0"/>
        <v>Ea Trol</v>
      </c>
      <c r="E68" s="23"/>
      <c r="F68" s="23"/>
      <c r="G68" s="24">
        <v>50</v>
      </c>
      <c r="H68" s="41">
        <f t="shared" si="7"/>
        <v>50</v>
      </c>
      <c r="I68" s="16" t="s">
        <v>121</v>
      </c>
      <c r="K68" s="42"/>
    </row>
    <row r="69" spans="1:17" hidden="1" x14ac:dyDescent="0.25">
      <c r="A69" s="20" t="s">
        <v>14</v>
      </c>
      <c r="B69" s="22" t="s">
        <v>122</v>
      </c>
      <c r="C69" s="21" t="s">
        <v>123</v>
      </c>
      <c r="D69" s="21" t="s">
        <v>30</v>
      </c>
      <c r="E69" s="23">
        <v>206.7</v>
      </c>
      <c r="F69" s="23"/>
      <c r="G69" s="24">
        <v>206.7</v>
      </c>
      <c r="H69" s="41">
        <f t="shared" si="7"/>
        <v>0</v>
      </c>
      <c r="I69" s="16"/>
    </row>
    <row r="70" spans="1:17" hidden="1" x14ac:dyDescent="0.25">
      <c r="A70" s="20" t="s">
        <v>14</v>
      </c>
      <c r="B70" s="27" t="s">
        <v>124</v>
      </c>
      <c r="C70" s="21" t="s">
        <v>16</v>
      </c>
      <c r="D70" s="21" t="str">
        <f t="shared" si="0"/>
        <v>Hai Riêng</v>
      </c>
      <c r="E70" s="23">
        <v>2.68</v>
      </c>
      <c r="F70" s="23"/>
      <c r="G70" s="24">
        <v>2.68</v>
      </c>
      <c r="H70" s="41">
        <f t="shared" si="7"/>
        <v>0</v>
      </c>
      <c r="I70" s="16" t="s">
        <v>54</v>
      </c>
    </row>
    <row r="71" spans="1:17" hidden="1" x14ac:dyDescent="0.25">
      <c r="A71" s="20" t="s">
        <v>14</v>
      </c>
      <c r="B71" s="22" t="s">
        <v>125</v>
      </c>
      <c r="C71" s="21" t="s">
        <v>126</v>
      </c>
      <c r="D71" s="21" t="str">
        <f t="shared" si="0"/>
        <v>Sơn Giang</v>
      </c>
      <c r="E71" s="23">
        <v>4</v>
      </c>
      <c r="F71" s="23"/>
      <c r="G71" s="24">
        <v>4</v>
      </c>
      <c r="H71" s="41">
        <f t="shared" si="7"/>
        <v>0</v>
      </c>
      <c r="I71" s="43" t="s">
        <v>127</v>
      </c>
      <c r="K71" s="42" t="s">
        <v>128</v>
      </c>
    </row>
    <row r="72" spans="1:17" s="11" customFormat="1" hidden="1" x14ac:dyDescent="0.25">
      <c r="A72" s="20" t="s">
        <v>14</v>
      </c>
      <c r="B72" s="27" t="s">
        <v>129</v>
      </c>
      <c r="C72" s="21" t="s">
        <v>130</v>
      </c>
      <c r="D72" s="21" t="str">
        <f t="shared" si="0"/>
        <v>Sơn Giang</v>
      </c>
      <c r="E72" s="23">
        <v>3</v>
      </c>
      <c r="F72" s="23"/>
      <c r="G72" s="24">
        <v>3</v>
      </c>
      <c r="H72" s="41">
        <f t="shared" si="7"/>
        <v>0</v>
      </c>
      <c r="I72" s="43" t="s">
        <v>127</v>
      </c>
      <c r="J72" s="8"/>
      <c r="K72" s="9"/>
      <c r="L72" s="10"/>
      <c r="M72" s="10"/>
      <c r="N72" s="10"/>
      <c r="O72" s="10"/>
      <c r="P72" s="10"/>
    </row>
    <row r="73" spans="1:17" hidden="1" x14ac:dyDescent="0.25">
      <c r="A73" s="20" t="s">
        <v>14</v>
      </c>
      <c r="B73" s="27" t="s">
        <v>131</v>
      </c>
      <c r="C73" s="21" t="s">
        <v>132</v>
      </c>
      <c r="D73" s="21" t="s">
        <v>28</v>
      </c>
      <c r="E73" s="23">
        <v>5</v>
      </c>
      <c r="F73" s="23"/>
      <c r="G73" s="24">
        <v>5</v>
      </c>
      <c r="H73" s="41">
        <f t="shared" si="7"/>
        <v>0</v>
      </c>
      <c r="I73" s="16"/>
      <c r="K73" s="5" t="s">
        <v>133</v>
      </c>
    </row>
    <row r="74" spans="1:17" hidden="1" x14ac:dyDescent="0.25">
      <c r="A74" s="20" t="s">
        <v>14</v>
      </c>
      <c r="B74" s="27" t="s">
        <v>134</v>
      </c>
      <c r="C74" s="21" t="s">
        <v>132</v>
      </c>
      <c r="D74" s="21" t="s">
        <v>28</v>
      </c>
      <c r="E74" s="23">
        <v>3</v>
      </c>
      <c r="F74" s="23"/>
      <c r="G74" s="24">
        <v>3</v>
      </c>
      <c r="H74" s="41">
        <f t="shared" si="7"/>
        <v>0</v>
      </c>
      <c r="I74" s="16"/>
      <c r="K74" s="42" t="s">
        <v>135</v>
      </c>
    </row>
    <row r="75" spans="1:17" x14ac:dyDescent="0.25">
      <c r="A75" s="20" t="s">
        <v>34</v>
      </c>
      <c r="B75" s="15" t="s">
        <v>136</v>
      </c>
      <c r="C75" s="44"/>
      <c r="D75" s="21" t="str">
        <f t="shared" ref="D75:D137" si="8">RIGHT(C75,9)</f>
        <v/>
      </c>
      <c r="E75" s="17"/>
      <c r="F75" s="17"/>
      <c r="G75" s="24"/>
      <c r="H75" s="18"/>
      <c r="I75" s="19"/>
    </row>
    <row r="76" spans="1:17" s="11" customFormat="1" ht="31.2" x14ac:dyDescent="0.25">
      <c r="A76" s="20"/>
      <c r="B76" s="25" t="s">
        <v>137</v>
      </c>
      <c r="C76" s="21" t="s">
        <v>138</v>
      </c>
      <c r="D76" s="21" t="s">
        <v>138</v>
      </c>
      <c r="E76" s="23"/>
      <c r="F76" s="23"/>
      <c r="G76" s="24">
        <v>3</v>
      </c>
      <c r="H76" s="41">
        <f>G76-E76</f>
        <v>3</v>
      </c>
      <c r="I76" s="16" t="s">
        <v>139</v>
      </c>
      <c r="J76" s="8"/>
      <c r="K76" s="9"/>
      <c r="L76" s="10"/>
      <c r="M76" s="10"/>
      <c r="N76" s="10"/>
      <c r="O76" s="10"/>
      <c r="P76" s="10"/>
    </row>
    <row r="77" spans="1:17" s="11" customFormat="1" ht="46.8" hidden="1" x14ac:dyDescent="0.25">
      <c r="A77" s="20" t="s">
        <v>14</v>
      </c>
      <c r="B77" s="25" t="s">
        <v>140</v>
      </c>
      <c r="C77" s="21" t="s">
        <v>16</v>
      </c>
      <c r="D77" s="21" t="str">
        <f t="shared" si="8"/>
        <v>Hai Riêng</v>
      </c>
      <c r="E77" s="23">
        <v>1.5</v>
      </c>
      <c r="F77" s="23"/>
      <c r="G77" s="24">
        <v>2.5</v>
      </c>
      <c r="H77" s="41">
        <f t="shared" ref="H77:H87" si="9">G77-E77</f>
        <v>1</v>
      </c>
      <c r="I77" s="16" t="s">
        <v>141</v>
      </c>
      <c r="J77" s="8"/>
      <c r="K77" s="9" t="s">
        <v>142</v>
      </c>
      <c r="L77" s="10"/>
      <c r="M77" s="10"/>
      <c r="N77" s="10"/>
      <c r="O77" s="10"/>
      <c r="P77" s="10"/>
    </row>
    <row r="78" spans="1:17" s="11" customFormat="1" hidden="1" x14ac:dyDescent="0.25">
      <c r="A78" s="20" t="s">
        <v>14</v>
      </c>
      <c r="B78" s="25" t="s">
        <v>143</v>
      </c>
      <c r="C78" s="21" t="s">
        <v>18</v>
      </c>
      <c r="D78" s="21" t="str">
        <f t="shared" si="8"/>
        <v>Ea Lâm</v>
      </c>
      <c r="E78" s="23">
        <v>0.08</v>
      </c>
      <c r="F78" s="23"/>
      <c r="G78" s="24">
        <v>0.08</v>
      </c>
      <c r="H78" s="41">
        <f t="shared" si="9"/>
        <v>0</v>
      </c>
      <c r="I78" s="16"/>
      <c r="J78" s="8">
        <v>2021</v>
      </c>
      <c r="K78" s="9"/>
      <c r="L78" s="10"/>
      <c r="M78" s="10"/>
      <c r="N78" s="10"/>
      <c r="O78" s="10"/>
      <c r="P78" s="10"/>
      <c r="Q78" s="10"/>
    </row>
    <row r="79" spans="1:17" s="11" customFormat="1" ht="46.8" hidden="1" x14ac:dyDescent="0.25">
      <c r="A79" s="20" t="s">
        <v>14</v>
      </c>
      <c r="B79" s="25" t="s">
        <v>144</v>
      </c>
      <c r="C79" s="21" t="s">
        <v>21</v>
      </c>
      <c r="D79" s="21" t="s">
        <v>21</v>
      </c>
      <c r="E79" s="23">
        <v>0.16</v>
      </c>
      <c r="F79" s="23"/>
      <c r="G79" s="24">
        <v>0.14899999999999999</v>
      </c>
      <c r="H79" s="41">
        <f t="shared" si="9"/>
        <v>-1.100000000000001E-2</v>
      </c>
      <c r="I79" s="16" t="s">
        <v>145</v>
      </c>
      <c r="J79" s="8">
        <v>2022</v>
      </c>
      <c r="K79" s="9"/>
      <c r="L79" s="10"/>
      <c r="M79" s="10"/>
      <c r="N79" s="10"/>
      <c r="O79" s="10"/>
      <c r="P79" s="10"/>
      <c r="Q79" s="10"/>
    </row>
    <row r="80" spans="1:17" s="11" customFormat="1" ht="31.2" hidden="1" x14ac:dyDescent="0.25">
      <c r="A80" s="20" t="s">
        <v>14</v>
      </c>
      <c r="B80" s="25" t="s">
        <v>146</v>
      </c>
      <c r="C80" s="21" t="s">
        <v>24</v>
      </c>
      <c r="D80" s="21" t="str">
        <f t="shared" si="8"/>
        <v>Ea Bá</v>
      </c>
      <c r="E80" s="23">
        <v>0.1</v>
      </c>
      <c r="F80" s="23"/>
      <c r="G80" s="24">
        <v>0.12</v>
      </c>
      <c r="H80" s="41">
        <f t="shared" si="9"/>
        <v>1.999999999999999E-2</v>
      </c>
      <c r="I80" s="16" t="s">
        <v>147</v>
      </c>
      <c r="J80" s="8">
        <v>2022</v>
      </c>
      <c r="K80" s="9"/>
      <c r="L80" s="10"/>
      <c r="M80" s="10"/>
      <c r="N80" s="10"/>
      <c r="O80" s="10"/>
      <c r="P80" s="10"/>
      <c r="Q80" s="10"/>
    </row>
    <row r="81" spans="1:17" ht="46.8" hidden="1" x14ac:dyDescent="0.25">
      <c r="A81" s="20" t="s">
        <v>14</v>
      </c>
      <c r="B81" s="25" t="s">
        <v>148</v>
      </c>
      <c r="C81" s="21" t="s">
        <v>26</v>
      </c>
      <c r="D81" s="21" t="str">
        <f t="shared" si="8"/>
        <v>Sơn Giang</v>
      </c>
      <c r="E81" s="23">
        <v>0.1</v>
      </c>
      <c r="F81" s="23"/>
      <c r="G81" s="24">
        <v>0.2</v>
      </c>
      <c r="H81" s="41">
        <f t="shared" si="9"/>
        <v>0.1</v>
      </c>
      <c r="I81" s="16" t="s">
        <v>149</v>
      </c>
      <c r="J81" s="8">
        <v>2022</v>
      </c>
    </row>
    <row r="82" spans="1:17" ht="46.8" hidden="1" x14ac:dyDescent="0.25">
      <c r="A82" s="20" t="s">
        <v>14</v>
      </c>
      <c r="B82" s="25" t="s">
        <v>150</v>
      </c>
      <c r="C82" s="21" t="s">
        <v>28</v>
      </c>
      <c r="D82" s="21" t="s">
        <v>28</v>
      </c>
      <c r="E82" s="23">
        <v>0.02</v>
      </c>
      <c r="F82" s="23"/>
      <c r="G82" s="24">
        <v>0.12</v>
      </c>
      <c r="H82" s="41">
        <f t="shared" si="9"/>
        <v>9.9999999999999992E-2</v>
      </c>
      <c r="I82" s="16" t="s">
        <v>149</v>
      </c>
      <c r="J82" s="8">
        <v>2022</v>
      </c>
      <c r="K82" s="5" t="s">
        <v>151</v>
      </c>
    </row>
    <row r="83" spans="1:17" ht="78" hidden="1" x14ac:dyDescent="0.25">
      <c r="A83" s="20" t="s">
        <v>14</v>
      </c>
      <c r="B83" s="25" t="s">
        <v>152</v>
      </c>
      <c r="C83" s="21" t="s">
        <v>53</v>
      </c>
      <c r="D83" s="21" t="str">
        <f t="shared" si="8"/>
        <v>Ea Bar</v>
      </c>
      <c r="E83" s="23">
        <v>0.13</v>
      </c>
      <c r="F83" s="23"/>
      <c r="G83" s="24">
        <v>0.12</v>
      </c>
      <c r="H83" s="41">
        <f t="shared" si="9"/>
        <v>-1.0000000000000009E-2</v>
      </c>
      <c r="I83" s="16" t="s">
        <v>153</v>
      </c>
      <c r="J83" s="45">
        <v>2022</v>
      </c>
      <c r="K83" s="5" t="s">
        <v>154</v>
      </c>
    </row>
    <row r="84" spans="1:17" ht="46.8" hidden="1" x14ac:dyDescent="0.25">
      <c r="A84" s="20" t="s">
        <v>14</v>
      </c>
      <c r="B84" s="25" t="s">
        <v>155</v>
      </c>
      <c r="C84" s="21" t="s">
        <v>30</v>
      </c>
      <c r="D84" s="21" t="str">
        <f t="shared" si="8"/>
        <v>Ea Trol</v>
      </c>
      <c r="E84" s="23">
        <v>0.1</v>
      </c>
      <c r="F84" s="23"/>
      <c r="G84" s="24">
        <v>8.6900000000000005E-2</v>
      </c>
      <c r="H84" s="41">
        <f t="shared" si="9"/>
        <v>-1.3100000000000001E-2</v>
      </c>
      <c r="I84" s="16" t="s">
        <v>145</v>
      </c>
      <c r="J84" s="8">
        <v>2022</v>
      </c>
    </row>
    <row r="85" spans="1:17" ht="31.2" hidden="1" x14ac:dyDescent="0.25">
      <c r="A85" s="20" t="s">
        <v>14</v>
      </c>
      <c r="B85" s="25" t="s">
        <v>156</v>
      </c>
      <c r="C85" s="21" t="s">
        <v>40</v>
      </c>
      <c r="D85" s="21" t="str">
        <f t="shared" si="8"/>
        <v>Sông Hinh</v>
      </c>
      <c r="E85" s="23">
        <v>0.1</v>
      </c>
      <c r="F85" s="23"/>
      <c r="G85" s="24">
        <v>0.1</v>
      </c>
      <c r="H85" s="41">
        <f t="shared" si="9"/>
        <v>0</v>
      </c>
      <c r="I85" s="46" t="s">
        <v>157</v>
      </c>
      <c r="J85" s="8">
        <v>2022</v>
      </c>
      <c r="K85" s="5" t="s">
        <v>157</v>
      </c>
    </row>
    <row r="86" spans="1:17" ht="46.8" x14ac:dyDescent="0.25">
      <c r="A86" s="20" t="s">
        <v>14</v>
      </c>
      <c r="B86" s="25" t="s">
        <v>158</v>
      </c>
      <c r="C86" s="21" t="s">
        <v>97</v>
      </c>
      <c r="D86" s="21" t="str">
        <f t="shared" si="8"/>
        <v>Ea Ly</v>
      </c>
      <c r="E86" s="23">
        <v>0.1</v>
      </c>
      <c r="F86" s="23"/>
      <c r="G86" s="141">
        <v>8.5000000000000006E-2</v>
      </c>
      <c r="H86" s="41">
        <f t="shared" si="9"/>
        <v>-1.4999999999999999E-2</v>
      </c>
      <c r="I86" s="50" t="s">
        <v>145</v>
      </c>
      <c r="J86" s="8">
        <v>2022</v>
      </c>
    </row>
    <row r="87" spans="1:17" ht="31.2" hidden="1" x14ac:dyDescent="0.25">
      <c r="A87" s="20" t="s">
        <v>14</v>
      </c>
      <c r="B87" s="25" t="s">
        <v>159</v>
      </c>
      <c r="C87" s="21" t="s">
        <v>33</v>
      </c>
      <c r="D87" s="21" t="str">
        <f t="shared" si="8"/>
        <v>Ea Bia</v>
      </c>
      <c r="E87" s="23">
        <v>0.1</v>
      </c>
      <c r="F87" s="23"/>
      <c r="G87" s="24">
        <v>0.12</v>
      </c>
      <c r="H87" s="41">
        <f t="shared" si="9"/>
        <v>1.999999999999999E-2</v>
      </c>
      <c r="I87" s="16" t="s">
        <v>160</v>
      </c>
      <c r="J87" s="8">
        <v>2022</v>
      </c>
    </row>
    <row r="88" spans="1:17" hidden="1" x14ac:dyDescent="0.25">
      <c r="A88" s="20" t="s">
        <v>42</v>
      </c>
      <c r="B88" s="15" t="s">
        <v>161</v>
      </c>
      <c r="C88" s="44"/>
      <c r="D88" s="21" t="str">
        <f t="shared" si="8"/>
        <v/>
      </c>
      <c r="E88" s="17">
        <f>E89</f>
        <v>17.03</v>
      </c>
      <c r="F88" s="17"/>
      <c r="G88" s="24"/>
      <c r="H88" s="18"/>
      <c r="I88" s="19"/>
    </row>
    <row r="89" spans="1:17" ht="31.2" hidden="1" x14ac:dyDescent="0.25">
      <c r="A89" s="20" t="s">
        <v>14</v>
      </c>
      <c r="B89" s="25" t="s">
        <v>162</v>
      </c>
      <c r="C89" s="21" t="s">
        <v>163</v>
      </c>
      <c r="D89" s="21" t="s">
        <v>163</v>
      </c>
      <c r="E89" s="23">
        <v>17.03</v>
      </c>
      <c r="F89" s="23"/>
      <c r="G89" s="24">
        <f t="shared" ref="G89:G96" si="10">E89</f>
        <v>17.03</v>
      </c>
      <c r="H89" s="24">
        <f t="shared" ref="H89" si="11">G89-E89</f>
        <v>0</v>
      </c>
      <c r="I89" s="16"/>
    </row>
    <row r="90" spans="1:17" s="11" customFormat="1" x14ac:dyDescent="0.25">
      <c r="A90" s="20" t="s">
        <v>59</v>
      </c>
      <c r="B90" s="15" t="s">
        <v>164</v>
      </c>
      <c r="C90" s="19"/>
      <c r="D90" s="21" t="str">
        <f t="shared" si="8"/>
        <v/>
      </c>
      <c r="E90" s="17"/>
      <c r="F90" s="17"/>
      <c r="G90" s="24"/>
      <c r="H90" s="18"/>
      <c r="I90" s="19"/>
      <c r="J90" s="8"/>
      <c r="K90" s="9"/>
      <c r="L90" s="10"/>
      <c r="M90" s="10"/>
      <c r="N90" s="10"/>
      <c r="O90" s="10"/>
      <c r="P90" s="10"/>
      <c r="Q90" s="10"/>
    </row>
    <row r="91" spans="1:17" ht="31.2" hidden="1" x14ac:dyDescent="0.25">
      <c r="A91" s="20" t="s">
        <v>14</v>
      </c>
      <c r="B91" s="25" t="s">
        <v>165</v>
      </c>
      <c r="C91" s="21" t="s">
        <v>16</v>
      </c>
      <c r="D91" s="21" t="str">
        <f t="shared" si="8"/>
        <v>Hai Riêng</v>
      </c>
      <c r="E91" s="23">
        <v>4.6899999999999995</v>
      </c>
      <c r="F91" s="23"/>
      <c r="G91" s="24">
        <f t="shared" si="10"/>
        <v>4.6899999999999995</v>
      </c>
      <c r="H91" s="24">
        <f t="shared" ref="H91:H156" si="12">G91-E91</f>
        <v>0</v>
      </c>
      <c r="I91" s="16"/>
    </row>
    <row r="92" spans="1:17" hidden="1" x14ac:dyDescent="0.25">
      <c r="A92" s="20" t="s">
        <v>14</v>
      </c>
      <c r="B92" s="25" t="s">
        <v>166</v>
      </c>
      <c r="C92" s="21" t="s">
        <v>16</v>
      </c>
      <c r="D92" s="21" t="str">
        <f t="shared" si="8"/>
        <v>Hai Riêng</v>
      </c>
      <c r="E92" s="23">
        <v>7.0000000000000007E-2</v>
      </c>
      <c r="F92" s="23"/>
      <c r="G92" s="24">
        <f t="shared" si="10"/>
        <v>7.0000000000000007E-2</v>
      </c>
      <c r="H92" s="24">
        <f t="shared" si="12"/>
        <v>0</v>
      </c>
      <c r="I92" s="16"/>
      <c r="J92" s="47">
        <v>2022</v>
      </c>
      <c r="K92" s="5" t="s">
        <v>167</v>
      </c>
    </row>
    <row r="93" spans="1:17" hidden="1" x14ac:dyDescent="0.25">
      <c r="A93" s="20" t="s">
        <v>14</v>
      </c>
      <c r="B93" s="25" t="s">
        <v>168</v>
      </c>
      <c r="C93" s="21" t="s">
        <v>16</v>
      </c>
      <c r="D93" s="21" t="str">
        <f t="shared" si="8"/>
        <v>Hai Riêng</v>
      </c>
      <c r="E93" s="23">
        <v>0.2</v>
      </c>
      <c r="F93" s="23"/>
      <c r="G93" s="24">
        <f t="shared" si="10"/>
        <v>0.2</v>
      </c>
      <c r="H93" s="24">
        <f t="shared" si="12"/>
        <v>0</v>
      </c>
      <c r="I93" s="16"/>
    </row>
    <row r="94" spans="1:17" s="11" customFormat="1" hidden="1" x14ac:dyDescent="0.25">
      <c r="A94" s="20" t="s">
        <v>14</v>
      </c>
      <c r="B94" s="25" t="s">
        <v>169</v>
      </c>
      <c r="C94" s="21" t="s">
        <v>16</v>
      </c>
      <c r="D94" s="21" t="str">
        <f t="shared" si="8"/>
        <v>Hai Riêng</v>
      </c>
      <c r="E94" s="23">
        <v>0.18</v>
      </c>
      <c r="F94" s="23"/>
      <c r="G94" s="24">
        <f t="shared" si="10"/>
        <v>0.18</v>
      </c>
      <c r="H94" s="24">
        <f t="shared" si="12"/>
        <v>0</v>
      </c>
      <c r="I94" s="16" t="s">
        <v>54</v>
      </c>
      <c r="J94" s="48">
        <v>2022</v>
      </c>
      <c r="K94" s="9"/>
      <c r="L94" s="10"/>
      <c r="M94" s="10"/>
      <c r="N94" s="10"/>
      <c r="O94" s="10"/>
      <c r="P94" s="10"/>
      <c r="Q94" s="10"/>
    </row>
    <row r="95" spans="1:17" hidden="1" x14ac:dyDescent="0.25">
      <c r="A95" s="20" t="s">
        <v>14</v>
      </c>
      <c r="B95" s="25" t="s">
        <v>170</v>
      </c>
      <c r="C95" s="21" t="s">
        <v>16</v>
      </c>
      <c r="D95" s="21" t="str">
        <f t="shared" si="8"/>
        <v>Hai Riêng</v>
      </c>
      <c r="E95" s="23">
        <v>1.37</v>
      </c>
      <c r="F95" s="23"/>
      <c r="G95" s="24">
        <f t="shared" si="10"/>
        <v>1.37</v>
      </c>
      <c r="H95" s="24">
        <f t="shared" si="12"/>
        <v>0</v>
      </c>
      <c r="I95" s="16"/>
    </row>
    <row r="96" spans="1:17" ht="31.2" hidden="1" x14ac:dyDescent="0.25">
      <c r="A96" s="20" t="s">
        <v>14</v>
      </c>
      <c r="B96" s="25" t="s">
        <v>171</v>
      </c>
      <c r="C96" s="21" t="s">
        <v>16</v>
      </c>
      <c r="D96" s="21" t="str">
        <f t="shared" si="8"/>
        <v>Hai Riêng</v>
      </c>
      <c r="E96" s="23">
        <v>0.46</v>
      </c>
      <c r="F96" s="23"/>
      <c r="G96" s="24">
        <f t="shared" si="10"/>
        <v>0.46</v>
      </c>
      <c r="H96" s="24">
        <f t="shared" si="12"/>
        <v>0</v>
      </c>
      <c r="I96" s="16" t="s">
        <v>172</v>
      </c>
    </row>
    <row r="97" spans="1:13" ht="78" hidden="1" x14ac:dyDescent="0.25">
      <c r="A97" s="20"/>
      <c r="B97" s="25" t="s">
        <v>173</v>
      </c>
      <c r="C97" s="21" t="s">
        <v>16</v>
      </c>
      <c r="D97" s="21" t="str">
        <f t="shared" si="8"/>
        <v>Hai Riêng</v>
      </c>
      <c r="E97" s="23"/>
      <c r="F97" s="23"/>
      <c r="G97" s="24">
        <v>0.2</v>
      </c>
      <c r="H97" s="24">
        <f t="shared" si="12"/>
        <v>0.2</v>
      </c>
      <c r="I97" s="16" t="s">
        <v>174</v>
      </c>
      <c r="J97" s="49" t="s">
        <v>175</v>
      </c>
      <c r="K97" s="5" t="s">
        <v>176</v>
      </c>
    </row>
    <row r="98" spans="1:13" ht="62.4" hidden="1" x14ac:dyDescent="0.25">
      <c r="A98" s="20"/>
      <c r="B98" s="25" t="s">
        <v>177</v>
      </c>
      <c r="C98" s="21" t="s">
        <v>16</v>
      </c>
      <c r="D98" s="21" t="str">
        <f t="shared" si="8"/>
        <v>Hai Riêng</v>
      </c>
      <c r="E98" s="23"/>
      <c r="F98" s="23"/>
      <c r="G98" s="24">
        <v>0.22</v>
      </c>
      <c r="H98" s="24">
        <f t="shared" si="12"/>
        <v>0.22</v>
      </c>
      <c r="I98" s="16" t="s">
        <v>178</v>
      </c>
      <c r="J98" s="4" t="s">
        <v>179</v>
      </c>
    </row>
    <row r="99" spans="1:13" hidden="1" x14ac:dyDescent="0.25">
      <c r="A99" s="20" t="s">
        <v>14</v>
      </c>
      <c r="B99" s="27" t="s">
        <v>180</v>
      </c>
      <c r="C99" s="21" t="s">
        <v>18</v>
      </c>
      <c r="D99" s="21" t="str">
        <f t="shared" si="8"/>
        <v>Ea Lâm</v>
      </c>
      <c r="E99" s="23">
        <v>0.2</v>
      </c>
      <c r="F99" s="23"/>
      <c r="G99" s="24">
        <f t="shared" ref="G99:G112" si="13">E99</f>
        <v>0.2</v>
      </c>
      <c r="H99" s="24">
        <f t="shared" si="12"/>
        <v>0</v>
      </c>
      <c r="I99" s="16"/>
    </row>
    <row r="100" spans="1:13" hidden="1" x14ac:dyDescent="0.25">
      <c r="A100" s="20" t="s">
        <v>14</v>
      </c>
      <c r="B100" s="22" t="s">
        <v>181</v>
      </c>
      <c r="C100" s="21" t="s">
        <v>182</v>
      </c>
      <c r="D100" s="21" t="s">
        <v>21</v>
      </c>
      <c r="E100" s="23">
        <v>10</v>
      </c>
      <c r="F100" s="23"/>
      <c r="G100" s="24">
        <f t="shared" si="13"/>
        <v>10</v>
      </c>
      <c r="H100" s="24">
        <f t="shared" si="12"/>
        <v>0</v>
      </c>
      <c r="I100" s="16"/>
    </row>
    <row r="101" spans="1:13" hidden="1" x14ac:dyDescent="0.25">
      <c r="A101" s="20" t="s">
        <v>14</v>
      </c>
      <c r="B101" s="27" t="s">
        <v>183</v>
      </c>
      <c r="C101" s="21" t="s">
        <v>21</v>
      </c>
      <c r="D101" s="21" t="s">
        <v>21</v>
      </c>
      <c r="E101" s="23">
        <v>0.2</v>
      </c>
      <c r="F101" s="23"/>
      <c r="G101" s="24">
        <f t="shared" si="13"/>
        <v>0.2</v>
      </c>
      <c r="H101" s="24">
        <f t="shared" si="12"/>
        <v>0</v>
      </c>
      <c r="I101" s="16"/>
    </row>
    <row r="102" spans="1:13" hidden="1" x14ac:dyDescent="0.25">
      <c r="A102" s="20" t="s">
        <v>14</v>
      </c>
      <c r="B102" s="22" t="s">
        <v>184</v>
      </c>
      <c r="C102" s="21" t="s">
        <v>24</v>
      </c>
      <c r="D102" s="21" t="str">
        <f t="shared" si="8"/>
        <v>Ea Bá</v>
      </c>
      <c r="E102" s="23">
        <v>2</v>
      </c>
      <c r="F102" s="23"/>
      <c r="G102" s="24">
        <f t="shared" si="13"/>
        <v>2</v>
      </c>
      <c r="H102" s="24">
        <f t="shared" si="12"/>
        <v>0</v>
      </c>
      <c r="I102" s="16"/>
    </row>
    <row r="103" spans="1:13" hidden="1" x14ac:dyDescent="0.25">
      <c r="A103" s="20" t="s">
        <v>14</v>
      </c>
      <c r="B103" s="27" t="s">
        <v>180</v>
      </c>
      <c r="C103" s="21" t="s">
        <v>24</v>
      </c>
      <c r="D103" s="21" t="str">
        <f t="shared" si="8"/>
        <v>Ea Bá</v>
      </c>
      <c r="E103" s="23">
        <v>0.2</v>
      </c>
      <c r="F103" s="23"/>
      <c r="G103" s="24">
        <f t="shared" si="13"/>
        <v>0.2</v>
      </c>
      <c r="H103" s="24">
        <f t="shared" si="12"/>
        <v>0</v>
      </c>
      <c r="I103" s="16"/>
    </row>
    <row r="104" spans="1:13" ht="31.2" hidden="1" x14ac:dyDescent="0.25">
      <c r="A104" s="20" t="s">
        <v>14</v>
      </c>
      <c r="B104" s="25" t="s">
        <v>185</v>
      </c>
      <c r="C104" s="21" t="s">
        <v>26</v>
      </c>
      <c r="D104" s="21" t="str">
        <f t="shared" si="8"/>
        <v>Sơn Giang</v>
      </c>
      <c r="E104" s="23">
        <v>0.05</v>
      </c>
      <c r="F104" s="23"/>
      <c r="G104" s="24">
        <f t="shared" si="13"/>
        <v>0.05</v>
      </c>
      <c r="H104" s="24">
        <f t="shared" si="12"/>
        <v>0</v>
      </c>
      <c r="I104" s="50" t="s">
        <v>186</v>
      </c>
    </row>
    <row r="105" spans="1:13" hidden="1" x14ac:dyDescent="0.25">
      <c r="A105" s="20" t="s">
        <v>14</v>
      </c>
      <c r="B105" s="26" t="s">
        <v>187</v>
      </c>
      <c r="C105" s="21" t="s">
        <v>26</v>
      </c>
      <c r="D105" s="21" t="str">
        <f t="shared" si="8"/>
        <v>Sơn Giang</v>
      </c>
      <c r="E105" s="23">
        <v>0.26</v>
      </c>
      <c r="F105" s="23"/>
      <c r="G105" s="24">
        <f t="shared" si="13"/>
        <v>0.26</v>
      </c>
      <c r="H105" s="24">
        <f t="shared" si="12"/>
        <v>0</v>
      </c>
      <c r="I105" s="16" t="s">
        <v>127</v>
      </c>
    </row>
    <row r="106" spans="1:13" hidden="1" x14ac:dyDescent="0.25">
      <c r="A106" s="20" t="s">
        <v>14</v>
      </c>
      <c r="B106" s="22" t="s">
        <v>188</v>
      </c>
      <c r="C106" s="21" t="s">
        <v>28</v>
      </c>
      <c r="D106" s="21" t="s">
        <v>28</v>
      </c>
      <c r="E106" s="23">
        <v>5</v>
      </c>
      <c r="F106" s="23"/>
      <c r="G106" s="24">
        <f t="shared" si="13"/>
        <v>5</v>
      </c>
      <c r="H106" s="24">
        <f t="shared" si="12"/>
        <v>0</v>
      </c>
      <c r="I106" s="16"/>
    </row>
    <row r="107" spans="1:13" hidden="1" x14ac:dyDescent="0.25">
      <c r="A107" s="20" t="s">
        <v>14</v>
      </c>
      <c r="B107" s="22" t="s">
        <v>189</v>
      </c>
      <c r="C107" s="21" t="s">
        <v>28</v>
      </c>
      <c r="D107" s="21" t="s">
        <v>28</v>
      </c>
      <c r="E107" s="23">
        <v>5.54</v>
      </c>
      <c r="F107" s="23"/>
      <c r="G107" s="24">
        <f t="shared" si="13"/>
        <v>5.54</v>
      </c>
      <c r="H107" s="24">
        <f t="shared" si="12"/>
        <v>0</v>
      </c>
      <c r="I107" s="16"/>
    </row>
    <row r="108" spans="1:13" hidden="1" x14ac:dyDescent="0.25">
      <c r="A108" s="20" t="s">
        <v>14</v>
      </c>
      <c r="B108" s="27" t="s">
        <v>180</v>
      </c>
      <c r="C108" s="21" t="s">
        <v>28</v>
      </c>
      <c r="D108" s="21" t="s">
        <v>28</v>
      </c>
      <c r="E108" s="23">
        <v>0.2</v>
      </c>
      <c r="F108" s="23"/>
      <c r="G108" s="24">
        <f t="shared" si="13"/>
        <v>0.2</v>
      </c>
      <c r="H108" s="24">
        <f t="shared" si="12"/>
        <v>0</v>
      </c>
      <c r="I108" s="16"/>
    </row>
    <row r="109" spans="1:13" hidden="1" x14ac:dyDescent="0.25">
      <c r="A109" s="20" t="s">
        <v>14</v>
      </c>
      <c r="B109" s="22" t="s">
        <v>190</v>
      </c>
      <c r="C109" s="21" t="s">
        <v>53</v>
      </c>
      <c r="D109" s="21" t="str">
        <f t="shared" si="8"/>
        <v>Ea Bar</v>
      </c>
      <c r="E109" s="23">
        <v>8.4</v>
      </c>
      <c r="F109" s="23"/>
      <c r="G109" s="24">
        <f t="shared" si="13"/>
        <v>8.4</v>
      </c>
      <c r="H109" s="24">
        <f t="shared" si="12"/>
        <v>0</v>
      </c>
      <c r="I109" s="16"/>
    </row>
    <row r="110" spans="1:13" hidden="1" x14ac:dyDescent="0.25">
      <c r="A110" s="20" t="s">
        <v>14</v>
      </c>
      <c r="B110" s="22" t="s">
        <v>191</v>
      </c>
      <c r="C110" s="21" t="s">
        <v>53</v>
      </c>
      <c r="D110" s="21" t="str">
        <f t="shared" si="8"/>
        <v>Ea Bar</v>
      </c>
      <c r="E110" s="23">
        <v>0.77</v>
      </c>
      <c r="F110" s="23"/>
      <c r="G110" s="24">
        <f t="shared" si="13"/>
        <v>0.77</v>
      </c>
      <c r="H110" s="24">
        <f t="shared" si="12"/>
        <v>0</v>
      </c>
      <c r="I110" s="16"/>
    </row>
    <row r="111" spans="1:13" hidden="1" x14ac:dyDescent="0.25">
      <c r="A111" s="20" t="s">
        <v>14</v>
      </c>
      <c r="B111" s="26" t="s">
        <v>192</v>
      </c>
      <c r="C111" s="21" t="s">
        <v>53</v>
      </c>
      <c r="D111" s="21" t="str">
        <f t="shared" si="8"/>
        <v>Ea Bar</v>
      </c>
      <c r="E111" s="23">
        <v>5.3</v>
      </c>
      <c r="F111" s="23"/>
      <c r="G111" s="24">
        <f t="shared" si="13"/>
        <v>5.3</v>
      </c>
      <c r="H111" s="24">
        <f t="shared" si="12"/>
        <v>0</v>
      </c>
      <c r="I111" s="16"/>
    </row>
    <row r="112" spans="1:13" hidden="1" x14ac:dyDescent="0.25">
      <c r="A112" s="20" t="s">
        <v>14</v>
      </c>
      <c r="B112" s="27" t="s">
        <v>180</v>
      </c>
      <c r="C112" s="21" t="s">
        <v>53</v>
      </c>
      <c r="D112" s="21" t="str">
        <f t="shared" si="8"/>
        <v>Ea Bar</v>
      </c>
      <c r="E112" s="23">
        <v>0.2</v>
      </c>
      <c r="F112" s="23"/>
      <c r="G112" s="24">
        <f t="shared" si="13"/>
        <v>0.2</v>
      </c>
      <c r="H112" s="24">
        <f t="shared" si="12"/>
        <v>0</v>
      </c>
      <c r="I112" s="16"/>
      <c r="L112" s="6">
        <f>2+4+4+6</f>
        <v>16</v>
      </c>
      <c r="M112" s="6">
        <f>+L112*0.15</f>
        <v>2.4</v>
      </c>
    </row>
    <row r="113" spans="1:17" ht="62.4" hidden="1" x14ac:dyDescent="0.25">
      <c r="A113" s="20"/>
      <c r="B113" s="27" t="s">
        <v>193</v>
      </c>
      <c r="C113" s="21" t="s">
        <v>53</v>
      </c>
      <c r="D113" s="21" t="str">
        <f t="shared" si="8"/>
        <v>Ea Bar</v>
      </c>
      <c r="E113" s="23"/>
      <c r="F113" s="23"/>
      <c r="G113" s="24">
        <v>4.16</v>
      </c>
      <c r="H113" s="24">
        <f t="shared" si="12"/>
        <v>4.16</v>
      </c>
      <c r="I113" s="16" t="s">
        <v>194</v>
      </c>
      <c r="J113" s="4" t="s">
        <v>195</v>
      </c>
    </row>
    <row r="114" spans="1:17" hidden="1" x14ac:dyDescent="0.25">
      <c r="A114" s="20" t="s">
        <v>14</v>
      </c>
      <c r="B114" s="27" t="s">
        <v>196</v>
      </c>
      <c r="C114" s="21" t="s">
        <v>197</v>
      </c>
      <c r="D114" s="21" t="s">
        <v>53</v>
      </c>
      <c r="E114" s="23">
        <v>0.1</v>
      </c>
      <c r="F114" s="23"/>
      <c r="G114" s="24">
        <f t="shared" ref="G114:G118" si="14">E114</f>
        <v>0.1</v>
      </c>
      <c r="H114" s="24">
        <f t="shared" si="12"/>
        <v>0</v>
      </c>
      <c r="I114" s="16"/>
      <c r="L114" s="6">
        <f>22.5*650</f>
        <v>14625</v>
      </c>
    </row>
    <row r="115" spans="1:17" hidden="1" x14ac:dyDescent="0.25">
      <c r="A115" s="20" t="s">
        <v>14</v>
      </c>
      <c r="B115" s="22" t="s">
        <v>198</v>
      </c>
      <c r="C115" s="21" t="s">
        <v>30</v>
      </c>
      <c r="D115" s="21" t="str">
        <f t="shared" si="8"/>
        <v>Ea Trol</v>
      </c>
      <c r="E115" s="23">
        <v>0.4</v>
      </c>
      <c r="F115" s="23"/>
      <c r="G115" s="24">
        <f t="shared" si="14"/>
        <v>0.4</v>
      </c>
      <c r="H115" s="24">
        <f t="shared" si="12"/>
        <v>0</v>
      </c>
      <c r="I115" s="16"/>
    </row>
    <row r="116" spans="1:17" hidden="1" x14ac:dyDescent="0.25">
      <c r="A116" s="20" t="s">
        <v>14</v>
      </c>
      <c r="B116" s="22" t="s">
        <v>199</v>
      </c>
      <c r="C116" s="21" t="s">
        <v>30</v>
      </c>
      <c r="D116" s="21" t="str">
        <f t="shared" si="8"/>
        <v>Ea Trol</v>
      </c>
      <c r="E116" s="23">
        <v>2.35</v>
      </c>
      <c r="F116" s="23">
        <v>2.35</v>
      </c>
      <c r="G116" s="24">
        <f t="shared" si="14"/>
        <v>2.35</v>
      </c>
      <c r="H116" s="24">
        <f t="shared" si="12"/>
        <v>0</v>
      </c>
      <c r="I116" s="16" t="s">
        <v>74</v>
      </c>
      <c r="J116" s="4">
        <v>2022</v>
      </c>
    </row>
    <row r="117" spans="1:17" hidden="1" x14ac:dyDescent="0.25">
      <c r="A117" s="20" t="s">
        <v>14</v>
      </c>
      <c r="B117" s="25" t="s">
        <v>200</v>
      </c>
      <c r="C117" s="21" t="s">
        <v>30</v>
      </c>
      <c r="D117" s="21" t="str">
        <f t="shared" si="8"/>
        <v>Ea Trol</v>
      </c>
      <c r="E117" s="23">
        <v>15</v>
      </c>
      <c r="F117" s="23"/>
      <c r="G117" s="24">
        <f t="shared" si="14"/>
        <v>15</v>
      </c>
      <c r="H117" s="24">
        <f t="shared" si="12"/>
        <v>0</v>
      </c>
      <c r="I117" s="16" t="s">
        <v>201</v>
      </c>
    </row>
    <row r="118" spans="1:17" hidden="1" x14ac:dyDescent="0.25">
      <c r="A118" s="20" t="s">
        <v>14</v>
      </c>
      <c r="B118" s="27" t="s">
        <v>202</v>
      </c>
      <c r="C118" s="21" t="s">
        <v>30</v>
      </c>
      <c r="D118" s="21" t="str">
        <f t="shared" si="8"/>
        <v>Ea Trol</v>
      </c>
      <c r="E118" s="23">
        <v>0.03</v>
      </c>
      <c r="F118" s="23"/>
      <c r="G118" s="24">
        <f t="shared" si="14"/>
        <v>0.03</v>
      </c>
      <c r="H118" s="24">
        <f t="shared" si="12"/>
        <v>0</v>
      </c>
      <c r="I118" s="16"/>
    </row>
    <row r="119" spans="1:17" ht="46.8" hidden="1" x14ac:dyDescent="0.25">
      <c r="A119" s="20"/>
      <c r="B119" s="27" t="s">
        <v>203</v>
      </c>
      <c r="C119" s="21" t="s">
        <v>30</v>
      </c>
      <c r="D119" s="21" t="str">
        <f t="shared" si="8"/>
        <v>Ea Trol</v>
      </c>
      <c r="E119" s="23"/>
      <c r="F119" s="23"/>
      <c r="G119" s="24">
        <v>0.22</v>
      </c>
      <c r="H119" s="24">
        <f t="shared" si="12"/>
        <v>0.22</v>
      </c>
      <c r="I119" s="16" t="s">
        <v>204</v>
      </c>
      <c r="J119" s="4" t="s">
        <v>205</v>
      </c>
    </row>
    <row r="120" spans="1:17" hidden="1" x14ac:dyDescent="0.25">
      <c r="A120" s="20" t="s">
        <v>14</v>
      </c>
      <c r="B120" s="22" t="s">
        <v>206</v>
      </c>
      <c r="C120" s="21" t="s">
        <v>40</v>
      </c>
      <c r="D120" s="21" t="str">
        <f t="shared" si="8"/>
        <v>Sông Hinh</v>
      </c>
      <c r="E120" s="23">
        <v>1.45</v>
      </c>
      <c r="F120" s="23"/>
      <c r="G120" s="24">
        <f t="shared" ref="G120:G139" si="15">E120</f>
        <v>1.45</v>
      </c>
      <c r="H120" s="24">
        <f t="shared" si="12"/>
        <v>0</v>
      </c>
      <c r="I120" s="16"/>
    </row>
    <row r="121" spans="1:17" s="11" customFormat="1" hidden="1" x14ac:dyDescent="0.25">
      <c r="A121" s="20" t="s">
        <v>14</v>
      </c>
      <c r="B121" s="22" t="s">
        <v>207</v>
      </c>
      <c r="C121" s="21" t="s">
        <v>40</v>
      </c>
      <c r="D121" s="21" t="str">
        <f t="shared" si="8"/>
        <v>Sông Hinh</v>
      </c>
      <c r="E121" s="23">
        <v>0.03</v>
      </c>
      <c r="F121" s="23"/>
      <c r="G121" s="24">
        <f t="shared" si="15"/>
        <v>0.03</v>
      </c>
      <c r="H121" s="24">
        <f t="shared" si="12"/>
        <v>0</v>
      </c>
      <c r="I121" s="16"/>
      <c r="J121" s="8"/>
      <c r="K121" s="9"/>
      <c r="L121" s="10"/>
      <c r="M121" s="10"/>
      <c r="N121" s="10"/>
      <c r="O121" s="10"/>
      <c r="P121" s="10"/>
      <c r="Q121" s="10"/>
    </row>
    <row r="122" spans="1:17" hidden="1" x14ac:dyDescent="0.25">
      <c r="A122" s="20" t="s">
        <v>14</v>
      </c>
      <c r="B122" s="27" t="s">
        <v>180</v>
      </c>
      <c r="C122" s="21" t="s">
        <v>40</v>
      </c>
      <c r="D122" s="21" t="str">
        <f t="shared" si="8"/>
        <v>Sông Hinh</v>
      </c>
      <c r="E122" s="23">
        <v>0.2</v>
      </c>
      <c r="F122" s="23"/>
      <c r="G122" s="24">
        <f t="shared" si="15"/>
        <v>0.2</v>
      </c>
      <c r="H122" s="24">
        <f t="shared" si="12"/>
        <v>0</v>
      </c>
      <c r="I122" s="16"/>
    </row>
    <row r="123" spans="1:17" s="54" customFormat="1" ht="31.2" x14ac:dyDescent="0.25">
      <c r="A123" s="20" t="s">
        <v>14</v>
      </c>
      <c r="B123" s="51" t="s">
        <v>208</v>
      </c>
      <c r="C123" s="21" t="s">
        <v>97</v>
      </c>
      <c r="D123" s="21" t="str">
        <f t="shared" si="8"/>
        <v>Ea Ly</v>
      </c>
      <c r="E123" s="23">
        <v>0.2</v>
      </c>
      <c r="F123" s="23"/>
      <c r="G123" s="24">
        <f t="shared" si="15"/>
        <v>0.2</v>
      </c>
      <c r="H123" s="24">
        <f t="shared" si="12"/>
        <v>0</v>
      </c>
      <c r="I123" s="16" t="s">
        <v>209</v>
      </c>
      <c r="J123" s="47">
        <v>2022</v>
      </c>
      <c r="K123" s="5" t="s">
        <v>210</v>
      </c>
      <c r="L123" s="52"/>
      <c r="M123" s="53"/>
      <c r="N123" s="53"/>
      <c r="O123" s="53"/>
      <c r="P123" s="53"/>
      <c r="Q123" s="53"/>
    </row>
    <row r="124" spans="1:17" ht="31.2" x14ac:dyDescent="0.25">
      <c r="A124" s="20" t="s">
        <v>14</v>
      </c>
      <c r="B124" s="51" t="s">
        <v>211</v>
      </c>
      <c r="C124" s="21" t="s">
        <v>97</v>
      </c>
      <c r="D124" s="21" t="str">
        <f t="shared" si="8"/>
        <v>Ea Ly</v>
      </c>
      <c r="E124" s="23">
        <v>0.04</v>
      </c>
      <c r="F124" s="23"/>
      <c r="G124" s="24">
        <v>0.17</v>
      </c>
      <c r="H124" s="24">
        <f t="shared" si="12"/>
        <v>0.13</v>
      </c>
      <c r="I124" s="16" t="s">
        <v>859</v>
      </c>
    </row>
    <row r="125" spans="1:17" x14ac:dyDescent="0.25">
      <c r="A125" s="20" t="s">
        <v>14</v>
      </c>
      <c r="B125" s="51" t="s">
        <v>212</v>
      </c>
      <c r="C125" s="21" t="s">
        <v>97</v>
      </c>
      <c r="D125" s="21" t="str">
        <f t="shared" si="8"/>
        <v>Ea Ly</v>
      </c>
      <c r="E125" s="23">
        <v>0.28000000000000003</v>
      </c>
      <c r="F125" s="23"/>
      <c r="G125" s="24">
        <f t="shared" si="15"/>
        <v>0.28000000000000003</v>
      </c>
      <c r="H125" s="24">
        <f t="shared" si="12"/>
        <v>0</v>
      </c>
      <c r="I125" s="16"/>
    </row>
    <row r="126" spans="1:17" x14ac:dyDescent="0.25">
      <c r="A126" s="20" t="s">
        <v>14</v>
      </c>
      <c r="B126" s="51" t="s">
        <v>213</v>
      </c>
      <c r="C126" s="21" t="s">
        <v>97</v>
      </c>
      <c r="D126" s="21" t="str">
        <f t="shared" si="8"/>
        <v>Ea Ly</v>
      </c>
      <c r="E126" s="23">
        <v>12.71</v>
      </c>
      <c r="F126" s="23"/>
      <c r="G126" s="24">
        <f>E126-3.75</f>
        <v>8.9600000000000009</v>
      </c>
      <c r="H126" s="24">
        <f t="shared" si="12"/>
        <v>-3.75</v>
      </c>
      <c r="I126" s="50" t="s">
        <v>864</v>
      </c>
    </row>
    <row r="127" spans="1:17" x14ac:dyDescent="0.25">
      <c r="A127" s="20" t="s">
        <v>14</v>
      </c>
      <c r="B127" s="51" t="s">
        <v>214</v>
      </c>
      <c r="C127" s="63" t="s">
        <v>97</v>
      </c>
      <c r="D127" s="63" t="s">
        <v>97</v>
      </c>
      <c r="E127" s="23">
        <v>0.86</v>
      </c>
      <c r="F127" s="23"/>
      <c r="G127" s="24">
        <f t="shared" ref="G127" si="16">E127</f>
        <v>0.86</v>
      </c>
      <c r="H127" s="24">
        <f t="shared" ref="H127:H129" si="17">G127-E127</f>
        <v>0</v>
      </c>
      <c r="I127" s="16"/>
    </row>
    <row r="128" spans="1:17" ht="31.2" x14ac:dyDescent="0.25">
      <c r="A128" s="20" t="s">
        <v>14</v>
      </c>
      <c r="B128" s="51" t="s">
        <v>860</v>
      </c>
      <c r="C128" s="63" t="s">
        <v>97</v>
      </c>
      <c r="D128" s="63" t="s">
        <v>97</v>
      </c>
      <c r="E128" s="23"/>
      <c r="F128" s="23"/>
      <c r="G128" s="24">
        <v>0.16</v>
      </c>
      <c r="H128" s="24">
        <f t="shared" si="17"/>
        <v>0.16</v>
      </c>
      <c r="I128" s="50" t="s">
        <v>861</v>
      </c>
    </row>
    <row r="129" spans="1:17" ht="31.2" x14ac:dyDescent="0.25">
      <c r="A129" s="20" t="s">
        <v>14</v>
      </c>
      <c r="B129" s="51" t="s">
        <v>862</v>
      </c>
      <c r="C129" s="21" t="s">
        <v>97</v>
      </c>
      <c r="D129" s="21" t="s">
        <v>97</v>
      </c>
      <c r="E129" s="23"/>
      <c r="F129" s="23"/>
      <c r="G129" s="24"/>
      <c r="H129" s="24">
        <f t="shared" si="17"/>
        <v>0</v>
      </c>
      <c r="I129" s="50" t="s">
        <v>861</v>
      </c>
      <c r="J129" s="4">
        <v>2022</v>
      </c>
    </row>
    <row r="130" spans="1:17" hidden="1" x14ac:dyDescent="0.25">
      <c r="A130" s="20" t="s">
        <v>14</v>
      </c>
      <c r="B130" s="51" t="s">
        <v>215</v>
      </c>
      <c r="C130" s="21" t="s">
        <v>33</v>
      </c>
      <c r="D130" s="21" t="str">
        <f t="shared" si="8"/>
        <v>Ea Bia</v>
      </c>
      <c r="E130" s="23">
        <v>1</v>
      </c>
      <c r="F130" s="23"/>
      <c r="G130" s="24">
        <f t="shared" si="15"/>
        <v>1</v>
      </c>
      <c r="H130" s="24">
        <f t="shared" si="12"/>
        <v>0</v>
      </c>
      <c r="I130" s="16"/>
    </row>
    <row r="131" spans="1:17" hidden="1" x14ac:dyDescent="0.25">
      <c r="A131" s="20" t="s">
        <v>14</v>
      </c>
      <c r="B131" s="25" t="s">
        <v>216</v>
      </c>
      <c r="C131" s="21" t="s">
        <v>33</v>
      </c>
      <c r="D131" s="21" t="str">
        <f t="shared" si="8"/>
        <v>Ea Bia</v>
      </c>
      <c r="E131" s="23">
        <v>8</v>
      </c>
      <c r="F131" s="23"/>
      <c r="G131" s="24">
        <f t="shared" si="15"/>
        <v>8</v>
      </c>
      <c r="H131" s="24">
        <f t="shared" si="12"/>
        <v>0</v>
      </c>
      <c r="I131" s="16"/>
      <c r="Q131" s="7"/>
    </row>
    <row r="132" spans="1:17" hidden="1" x14ac:dyDescent="0.25">
      <c r="A132" s="20" t="s">
        <v>14</v>
      </c>
      <c r="B132" s="27" t="s">
        <v>180</v>
      </c>
      <c r="C132" s="21" t="s">
        <v>33</v>
      </c>
      <c r="D132" s="21" t="str">
        <f t="shared" si="8"/>
        <v>Ea Bia</v>
      </c>
      <c r="E132" s="23">
        <v>0.2</v>
      </c>
      <c r="F132" s="23"/>
      <c r="G132" s="24">
        <f t="shared" si="15"/>
        <v>0.2</v>
      </c>
      <c r="H132" s="24">
        <f t="shared" si="12"/>
        <v>0</v>
      </c>
      <c r="I132" s="16"/>
      <c r="Q132" s="7"/>
    </row>
    <row r="133" spans="1:17" x14ac:dyDescent="0.25">
      <c r="A133" s="20" t="s">
        <v>63</v>
      </c>
      <c r="B133" s="15" t="s">
        <v>217</v>
      </c>
      <c r="C133" s="44"/>
      <c r="D133" s="21" t="str">
        <f t="shared" si="8"/>
        <v/>
      </c>
      <c r="E133" s="17"/>
      <c r="F133" s="17"/>
      <c r="G133" s="24"/>
      <c r="H133" s="24"/>
      <c r="I133" s="19"/>
      <c r="L133" s="7"/>
      <c r="M133" s="7"/>
      <c r="N133" s="7"/>
      <c r="O133" s="7"/>
      <c r="P133" s="7"/>
      <c r="Q133" s="7"/>
    </row>
    <row r="134" spans="1:17" s="55" customFormat="1" hidden="1" x14ac:dyDescent="0.25">
      <c r="A134" s="20" t="s">
        <v>14</v>
      </c>
      <c r="B134" s="22" t="s">
        <v>218</v>
      </c>
      <c r="C134" s="21" t="s">
        <v>219</v>
      </c>
      <c r="D134" s="21" t="s">
        <v>219</v>
      </c>
      <c r="E134" s="23">
        <v>2.2999999999999998</v>
      </c>
      <c r="F134" s="23"/>
      <c r="G134" s="24">
        <f t="shared" si="15"/>
        <v>2.2999999999999998</v>
      </c>
      <c r="H134" s="24">
        <f t="shared" si="12"/>
        <v>0</v>
      </c>
      <c r="I134" s="16"/>
      <c r="J134" s="47">
        <v>2022</v>
      </c>
      <c r="K134" s="5" t="s">
        <v>220</v>
      </c>
    </row>
    <row r="135" spans="1:17" s="55" customFormat="1" hidden="1" x14ac:dyDescent="0.25">
      <c r="A135" s="20" t="s">
        <v>14</v>
      </c>
      <c r="B135" s="22" t="s">
        <v>221</v>
      </c>
      <c r="C135" s="21" t="s">
        <v>16</v>
      </c>
      <c r="D135" s="21" t="str">
        <f t="shared" si="8"/>
        <v>Hai Riêng</v>
      </c>
      <c r="E135" s="23">
        <v>1.5</v>
      </c>
      <c r="F135" s="23"/>
      <c r="G135" s="24">
        <f t="shared" si="15"/>
        <v>1.5</v>
      </c>
      <c r="H135" s="24">
        <f t="shared" si="12"/>
        <v>0</v>
      </c>
      <c r="I135" s="16"/>
      <c r="J135" s="56"/>
      <c r="K135" s="5"/>
    </row>
    <row r="136" spans="1:17" s="55" customFormat="1" hidden="1" x14ac:dyDescent="0.25">
      <c r="A136" s="20" t="s">
        <v>14</v>
      </c>
      <c r="B136" s="27" t="s">
        <v>222</v>
      </c>
      <c r="C136" s="21" t="s">
        <v>21</v>
      </c>
      <c r="D136" s="21" t="s">
        <v>21</v>
      </c>
      <c r="E136" s="23">
        <v>35</v>
      </c>
      <c r="F136" s="23"/>
      <c r="G136" s="24">
        <f t="shared" si="15"/>
        <v>35</v>
      </c>
      <c r="H136" s="24">
        <f t="shared" si="12"/>
        <v>0</v>
      </c>
      <c r="I136" s="16"/>
      <c r="J136" s="47">
        <v>2022</v>
      </c>
      <c r="K136" s="5" t="s">
        <v>223</v>
      </c>
    </row>
    <row r="137" spans="1:17" s="55" customFormat="1" hidden="1" x14ac:dyDescent="0.25">
      <c r="A137" s="20" t="s">
        <v>14</v>
      </c>
      <c r="B137" s="27" t="s">
        <v>224</v>
      </c>
      <c r="C137" s="21" t="s">
        <v>26</v>
      </c>
      <c r="D137" s="21" t="str">
        <f t="shared" si="8"/>
        <v>Sơn Giang</v>
      </c>
      <c r="E137" s="23">
        <v>0.5</v>
      </c>
      <c r="F137" s="23"/>
      <c r="G137" s="24">
        <f t="shared" si="15"/>
        <v>0.5</v>
      </c>
      <c r="H137" s="24">
        <f t="shared" si="12"/>
        <v>0</v>
      </c>
      <c r="I137" s="16" t="s">
        <v>54</v>
      </c>
      <c r="J137" s="47">
        <v>2022</v>
      </c>
      <c r="K137" s="5"/>
    </row>
    <row r="138" spans="1:17" s="55" customFormat="1" ht="31.2" hidden="1" x14ac:dyDescent="0.25">
      <c r="A138" s="20" t="s">
        <v>14</v>
      </c>
      <c r="B138" s="25" t="s">
        <v>225</v>
      </c>
      <c r="C138" s="21" t="s">
        <v>226</v>
      </c>
      <c r="D138" s="21" t="s">
        <v>226</v>
      </c>
      <c r="E138" s="23">
        <v>7.5</v>
      </c>
      <c r="F138" s="23"/>
      <c r="G138" s="24">
        <f t="shared" si="15"/>
        <v>7.5</v>
      </c>
      <c r="H138" s="24">
        <f t="shared" si="12"/>
        <v>0</v>
      </c>
      <c r="I138" s="16" t="s">
        <v>227</v>
      </c>
      <c r="J138" s="56"/>
      <c r="K138" s="5"/>
      <c r="L138" s="57"/>
      <c r="M138" s="57"/>
      <c r="N138" s="57"/>
      <c r="O138" s="57"/>
      <c r="P138" s="57"/>
    </row>
    <row r="139" spans="1:17" s="55" customFormat="1" hidden="1" x14ac:dyDescent="0.25">
      <c r="A139" s="20" t="s">
        <v>14</v>
      </c>
      <c r="B139" s="22" t="s">
        <v>228</v>
      </c>
      <c r="C139" s="21" t="s">
        <v>28</v>
      </c>
      <c r="D139" s="21" t="s">
        <v>28</v>
      </c>
      <c r="E139" s="23">
        <v>0.5</v>
      </c>
      <c r="F139" s="23"/>
      <c r="G139" s="24">
        <f t="shared" si="15"/>
        <v>0.5</v>
      </c>
      <c r="H139" s="24">
        <f t="shared" si="12"/>
        <v>0</v>
      </c>
      <c r="I139" s="16"/>
      <c r="J139" s="56"/>
      <c r="K139" s="5"/>
    </row>
    <row r="140" spans="1:17" s="55" customFormat="1" hidden="1" x14ac:dyDescent="0.25">
      <c r="A140" s="20" t="s">
        <v>14</v>
      </c>
      <c r="B140" s="27" t="s">
        <v>229</v>
      </c>
      <c r="C140" s="21" t="s">
        <v>28</v>
      </c>
      <c r="D140" s="21" t="s">
        <v>28</v>
      </c>
      <c r="E140" s="23">
        <v>8</v>
      </c>
      <c r="F140" s="23"/>
      <c r="G140" s="24">
        <v>8.1</v>
      </c>
      <c r="H140" s="24">
        <f t="shared" si="12"/>
        <v>9.9999999999999645E-2</v>
      </c>
      <c r="I140" s="16" t="s">
        <v>54</v>
      </c>
      <c r="J140" s="47">
        <v>2022</v>
      </c>
      <c r="K140" s="5"/>
    </row>
    <row r="141" spans="1:17" s="55" customFormat="1" hidden="1" x14ac:dyDescent="0.25">
      <c r="A141" s="20" t="s">
        <v>14</v>
      </c>
      <c r="B141" s="25" t="s">
        <v>230</v>
      </c>
      <c r="C141" s="21" t="s">
        <v>132</v>
      </c>
      <c r="D141" s="21" t="s">
        <v>28</v>
      </c>
      <c r="E141" s="23">
        <v>50</v>
      </c>
      <c r="F141" s="23"/>
      <c r="G141" s="24">
        <f t="shared" ref="G141:G143" si="18">E141</f>
        <v>50</v>
      </c>
      <c r="H141" s="24">
        <f t="shared" si="12"/>
        <v>0</v>
      </c>
      <c r="I141" s="16"/>
      <c r="J141" s="56"/>
      <c r="K141" s="5"/>
    </row>
    <row r="142" spans="1:17" s="55" customFormat="1" ht="31.2" hidden="1" x14ac:dyDescent="0.25">
      <c r="A142" s="20" t="s">
        <v>14</v>
      </c>
      <c r="B142" s="25" t="s">
        <v>231</v>
      </c>
      <c r="C142" s="21" t="s">
        <v>197</v>
      </c>
      <c r="D142" s="21" t="s">
        <v>53</v>
      </c>
      <c r="E142" s="23">
        <v>60</v>
      </c>
      <c r="F142" s="23"/>
      <c r="G142" s="24">
        <f t="shared" si="18"/>
        <v>60</v>
      </c>
      <c r="H142" s="24">
        <f t="shared" si="12"/>
        <v>0</v>
      </c>
      <c r="I142" s="16"/>
      <c r="J142" s="56"/>
      <c r="K142" s="5"/>
    </row>
    <row r="143" spans="1:17" s="55" customFormat="1" hidden="1" x14ac:dyDescent="0.25">
      <c r="A143" s="20" t="s">
        <v>14</v>
      </c>
      <c r="B143" s="22" t="s">
        <v>232</v>
      </c>
      <c r="C143" s="21" t="s">
        <v>233</v>
      </c>
      <c r="D143" s="21" t="s">
        <v>30</v>
      </c>
      <c r="E143" s="23">
        <v>10</v>
      </c>
      <c r="F143" s="23">
        <v>2.91</v>
      </c>
      <c r="G143" s="24">
        <f t="shared" si="18"/>
        <v>10</v>
      </c>
      <c r="H143" s="24">
        <f t="shared" si="12"/>
        <v>0</v>
      </c>
      <c r="I143" s="16" t="s">
        <v>54</v>
      </c>
      <c r="J143" s="56">
        <v>2023</v>
      </c>
      <c r="K143" s="5"/>
    </row>
    <row r="144" spans="1:17" s="55" customFormat="1" hidden="1" x14ac:dyDescent="0.25">
      <c r="A144" s="20"/>
      <c r="B144" s="22" t="s">
        <v>234</v>
      </c>
      <c r="C144" s="21" t="s">
        <v>235</v>
      </c>
      <c r="D144" s="21" t="s">
        <v>30</v>
      </c>
      <c r="E144" s="23"/>
      <c r="F144" s="23"/>
      <c r="G144" s="24">
        <v>1.6</v>
      </c>
      <c r="H144" s="24">
        <f t="shared" si="12"/>
        <v>1.6</v>
      </c>
      <c r="I144" s="16" t="s">
        <v>236</v>
      </c>
      <c r="J144" s="56"/>
      <c r="K144" s="5"/>
    </row>
    <row r="145" spans="1:17" s="55" customFormat="1" x14ac:dyDescent="0.25">
      <c r="A145" s="20" t="s">
        <v>14</v>
      </c>
      <c r="B145" s="25" t="s">
        <v>237</v>
      </c>
      <c r="C145" s="21" t="s">
        <v>97</v>
      </c>
      <c r="D145" s="21" t="str">
        <f t="shared" ref="D145:D208" si="19">RIGHT(C145,9)</f>
        <v>Ea Ly</v>
      </c>
      <c r="E145" s="23">
        <v>0.5</v>
      </c>
      <c r="F145" s="23"/>
      <c r="G145" s="24">
        <f t="shared" ref="G145" si="20">E145</f>
        <v>0.5</v>
      </c>
      <c r="H145" s="24">
        <f t="shared" si="12"/>
        <v>0</v>
      </c>
      <c r="I145" s="16"/>
      <c r="J145" s="56"/>
      <c r="K145" s="5"/>
    </row>
    <row r="146" spans="1:17" hidden="1" x14ac:dyDescent="0.25">
      <c r="A146" s="20" t="s">
        <v>70</v>
      </c>
      <c r="B146" s="15" t="s">
        <v>238</v>
      </c>
      <c r="C146" s="21"/>
      <c r="D146" s="21" t="str">
        <f t="shared" si="19"/>
        <v/>
      </c>
      <c r="E146" s="17">
        <f>SUM(E147:E148)</f>
        <v>22.36</v>
      </c>
      <c r="F146" s="17"/>
      <c r="G146" s="24"/>
      <c r="H146" s="24"/>
      <c r="I146" s="19"/>
      <c r="L146" s="58" t="s">
        <v>239</v>
      </c>
      <c r="M146" s="7"/>
      <c r="N146" s="7"/>
      <c r="O146" s="7"/>
      <c r="P146" s="7"/>
      <c r="Q146" s="7"/>
    </row>
    <row r="147" spans="1:17" ht="46.8" hidden="1" x14ac:dyDescent="0.25">
      <c r="A147" s="20" t="s">
        <v>14</v>
      </c>
      <c r="B147" s="22" t="s">
        <v>240</v>
      </c>
      <c r="C147" s="21" t="s">
        <v>21</v>
      </c>
      <c r="D147" s="21" t="s">
        <v>21</v>
      </c>
      <c r="E147" s="23">
        <v>14.86</v>
      </c>
      <c r="F147" s="23"/>
      <c r="G147" s="24">
        <v>25</v>
      </c>
      <c r="H147" s="24">
        <f t="shared" si="12"/>
        <v>10.14</v>
      </c>
      <c r="I147" s="16" t="s">
        <v>241</v>
      </c>
      <c r="L147" s="58" t="s">
        <v>239</v>
      </c>
      <c r="M147" s="7"/>
      <c r="N147" s="7"/>
      <c r="O147" s="7"/>
      <c r="P147" s="7"/>
      <c r="Q147" s="7"/>
    </row>
    <row r="148" spans="1:17" ht="31.2" hidden="1" x14ac:dyDescent="0.25">
      <c r="A148" s="20" t="s">
        <v>14</v>
      </c>
      <c r="B148" s="22" t="s">
        <v>242</v>
      </c>
      <c r="C148" s="21" t="s">
        <v>24</v>
      </c>
      <c r="D148" s="21" t="str">
        <f t="shared" si="19"/>
        <v>Ea Bá</v>
      </c>
      <c r="E148" s="23">
        <v>7.5</v>
      </c>
      <c r="F148" s="23"/>
      <c r="G148" s="24">
        <f t="shared" ref="G148:G155" si="21">E148</f>
        <v>7.5</v>
      </c>
      <c r="H148" s="24">
        <f t="shared" si="12"/>
        <v>0</v>
      </c>
      <c r="I148" s="16" t="s">
        <v>243</v>
      </c>
      <c r="L148" s="58" t="s">
        <v>239</v>
      </c>
      <c r="M148" s="7"/>
      <c r="N148" s="7"/>
      <c r="O148" s="7"/>
      <c r="P148" s="7"/>
      <c r="Q148" s="7"/>
    </row>
    <row r="149" spans="1:17" x14ac:dyDescent="0.25">
      <c r="A149" s="20" t="s">
        <v>244</v>
      </c>
      <c r="B149" s="15" t="s">
        <v>245</v>
      </c>
      <c r="C149" s="21"/>
      <c r="D149" s="21" t="str">
        <f t="shared" si="19"/>
        <v/>
      </c>
      <c r="E149" s="17"/>
      <c r="F149" s="17"/>
      <c r="G149" s="24"/>
      <c r="H149" s="24"/>
      <c r="I149" s="19"/>
      <c r="L149" s="58" t="s">
        <v>246</v>
      </c>
      <c r="M149" s="7"/>
      <c r="N149" s="7"/>
      <c r="O149" s="7"/>
      <c r="P149" s="7"/>
      <c r="Q149" s="7"/>
    </row>
    <row r="150" spans="1:17" ht="62.4" hidden="1" x14ac:dyDescent="0.25">
      <c r="A150" s="20" t="s">
        <v>14</v>
      </c>
      <c r="B150" s="22" t="s">
        <v>247</v>
      </c>
      <c r="C150" s="21" t="s">
        <v>16</v>
      </c>
      <c r="D150" s="21" t="str">
        <f t="shared" si="19"/>
        <v>Hai Riêng</v>
      </c>
      <c r="E150" s="23">
        <v>16</v>
      </c>
      <c r="F150" s="23">
        <v>6</v>
      </c>
      <c r="G150" s="24">
        <f t="shared" si="21"/>
        <v>16</v>
      </c>
      <c r="H150" s="24">
        <f t="shared" si="12"/>
        <v>0</v>
      </c>
      <c r="I150" s="16" t="s">
        <v>248</v>
      </c>
      <c r="J150" s="59">
        <v>2022</v>
      </c>
      <c r="L150" s="58" t="s">
        <v>246</v>
      </c>
      <c r="Q150" s="7"/>
    </row>
    <row r="151" spans="1:17" ht="31.2" hidden="1" x14ac:dyDescent="0.25">
      <c r="A151" s="20" t="s">
        <v>14</v>
      </c>
      <c r="B151" s="22" t="s">
        <v>249</v>
      </c>
      <c r="C151" s="21" t="s">
        <v>16</v>
      </c>
      <c r="D151" s="21" t="str">
        <f t="shared" si="19"/>
        <v>Hai Riêng</v>
      </c>
      <c r="E151" s="23">
        <v>1.78</v>
      </c>
      <c r="F151" s="23"/>
      <c r="G151" s="24">
        <f t="shared" si="21"/>
        <v>1.78</v>
      </c>
      <c r="H151" s="24">
        <f t="shared" si="12"/>
        <v>0</v>
      </c>
      <c r="I151" s="16" t="s">
        <v>243</v>
      </c>
      <c r="J151" s="59">
        <v>2022</v>
      </c>
      <c r="L151" s="58" t="s">
        <v>246</v>
      </c>
      <c r="M151" s="7"/>
      <c r="N151" s="7"/>
      <c r="O151" s="7"/>
      <c r="P151" s="7"/>
      <c r="Q151" s="7"/>
    </row>
    <row r="152" spans="1:17" ht="31.2" hidden="1" x14ac:dyDescent="0.25">
      <c r="A152" s="20" t="s">
        <v>14</v>
      </c>
      <c r="B152" s="22" t="s">
        <v>250</v>
      </c>
      <c r="C152" s="21" t="s">
        <v>18</v>
      </c>
      <c r="D152" s="21" t="str">
        <f t="shared" si="19"/>
        <v>Ea Lâm</v>
      </c>
      <c r="E152" s="23">
        <v>1.33</v>
      </c>
      <c r="F152" s="23"/>
      <c r="G152" s="24">
        <f t="shared" si="21"/>
        <v>1.33</v>
      </c>
      <c r="H152" s="24">
        <f t="shared" si="12"/>
        <v>0</v>
      </c>
      <c r="I152" s="16" t="s">
        <v>251</v>
      </c>
      <c r="K152" s="5">
        <v>2023</v>
      </c>
      <c r="L152" s="58" t="s">
        <v>246</v>
      </c>
      <c r="M152" s="7"/>
      <c r="N152" s="7"/>
      <c r="O152" s="7"/>
      <c r="P152" s="7"/>
      <c r="Q152" s="7"/>
    </row>
    <row r="153" spans="1:17" ht="31.2" hidden="1" x14ac:dyDescent="0.25">
      <c r="A153" s="20" t="s">
        <v>14</v>
      </c>
      <c r="B153" s="22" t="s">
        <v>252</v>
      </c>
      <c r="C153" s="21" t="s">
        <v>21</v>
      </c>
      <c r="D153" s="21" t="s">
        <v>21</v>
      </c>
      <c r="E153" s="23">
        <v>2.98</v>
      </c>
      <c r="F153" s="23"/>
      <c r="G153" s="24">
        <f t="shared" si="21"/>
        <v>2.98</v>
      </c>
      <c r="H153" s="24">
        <f t="shared" si="12"/>
        <v>0</v>
      </c>
      <c r="I153" s="16" t="s">
        <v>243</v>
      </c>
      <c r="L153" s="58" t="s">
        <v>246</v>
      </c>
      <c r="M153" s="7"/>
      <c r="N153" s="7"/>
      <c r="O153" s="7"/>
      <c r="P153" s="7"/>
      <c r="Q153" s="7"/>
    </row>
    <row r="154" spans="1:17" ht="93.6" hidden="1" x14ac:dyDescent="0.25">
      <c r="A154" s="20" t="s">
        <v>14</v>
      </c>
      <c r="B154" s="22" t="s">
        <v>253</v>
      </c>
      <c r="C154" s="21" t="s">
        <v>21</v>
      </c>
      <c r="D154" s="21" t="s">
        <v>21</v>
      </c>
      <c r="E154" s="23">
        <v>2.4300000000000002</v>
      </c>
      <c r="F154" s="23"/>
      <c r="G154" s="24">
        <f t="shared" si="21"/>
        <v>2.4300000000000002</v>
      </c>
      <c r="H154" s="24">
        <f t="shared" si="12"/>
        <v>0</v>
      </c>
      <c r="I154" s="16" t="s">
        <v>254</v>
      </c>
      <c r="J154" s="59">
        <v>2022</v>
      </c>
      <c r="L154" s="58" t="s">
        <v>246</v>
      </c>
      <c r="M154" s="7"/>
      <c r="N154" s="7"/>
      <c r="O154" s="7"/>
      <c r="P154" s="7"/>
      <c r="Q154" s="7"/>
    </row>
    <row r="155" spans="1:17" ht="31.2" hidden="1" x14ac:dyDescent="0.25">
      <c r="A155" s="20" t="s">
        <v>14</v>
      </c>
      <c r="B155" s="22" t="s">
        <v>255</v>
      </c>
      <c r="C155" s="21" t="s">
        <v>21</v>
      </c>
      <c r="D155" s="21" t="s">
        <v>21</v>
      </c>
      <c r="E155" s="23">
        <v>2</v>
      </c>
      <c r="F155" s="23"/>
      <c r="G155" s="24">
        <f t="shared" si="21"/>
        <v>2</v>
      </c>
      <c r="H155" s="24">
        <f t="shared" si="12"/>
        <v>0</v>
      </c>
      <c r="I155" s="16" t="s">
        <v>256</v>
      </c>
      <c r="L155" s="58" t="s">
        <v>246</v>
      </c>
      <c r="M155" s="7"/>
      <c r="N155" s="7"/>
      <c r="O155" s="7"/>
      <c r="P155" s="7"/>
      <c r="Q155" s="7"/>
    </row>
    <row r="156" spans="1:17" ht="46.8" hidden="1" x14ac:dyDescent="0.25">
      <c r="A156" s="20" t="s">
        <v>14</v>
      </c>
      <c r="B156" s="22" t="s">
        <v>257</v>
      </c>
      <c r="C156" s="21" t="s">
        <v>21</v>
      </c>
      <c r="D156" s="21" t="s">
        <v>21</v>
      </c>
      <c r="E156" s="23">
        <v>10</v>
      </c>
      <c r="F156" s="23"/>
      <c r="G156" s="24">
        <v>23.65</v>
      </c>
      <c r="H156" s="24">
        <f t="shared" si="12"/>
        <v>13.649999999999999</v>
      </c>
      <c r="I156" s="16" t="s">
        <v>258</v>
      </c>
      <c r="L156" s="58" t="s">
        <v>246</v>
      </c>
      <c r="M156" s="7"/>
      <c r="N156" s="7"/>
      <c r="O156" s="7"/>
      <c r="P156" s="7"/>
      <c r="Q156" s="7"/>
    </row>
    <row r="157" spans="1:17" ht="31.2" hidden="1" x14ac:dyDescent="0.25">
      <c r="A157" s="20" t="s">
        <v>14</v>
      </c>
      <c r="B157" s="22" t="s">
        <v>259</v>
      </c>
      <c r="C157" s="21" t="s">
        <v>24</v>
      </c>
      <c r="D157" s="21" t="str">
        <f t="shared" si="19"/>
        <v>Ea Bá</v>
      </c>
      <c r="E157" s="23">
        <v>2</v>
      </c>
      <c r="F157" s="23"/>
      <c r="G157" s="24">
        <f>E157</f>
        <v>2</v>
      </c>
      <c r="H157" s="24">
        <f t="shared" ref="H157:H220" si="22">G157-E157</f>
        <v>0</v>
      </c>
      <c r="I157" s="60" t="s">
        <v>260</v>
      </c>
      <c r="L157" s="58" t="s">
        <v>246</v>
      </c>
      <c r="N157" s="7"/>
      <c r="O157" s="7"/>
      <c r="P157" s="7"/>
      <c r="Q157" s="7"/>
    </row>
    <row r="158" spans="1:17" ht="156" hidden="1" x14ac:dyDescent="0.25">
      <c r="A158" s="20" t="s">
        <v>14</v>
      </c>
      <c r="B158" s="22" t="s">
        <v>261</v>
      </c>
      <c r="C158" s="21" t="s">
        <v>24</v>
      </c>
      <c r="D158" s="21" t="str">
        <f t="shared" si="19"/>
        <v>Ea Bá</v>
      </c>
      <c r="E158" s="23">
        <v>2.39</v>
      </c>
      <c r="F158" s="23"/>
      <c r="G158" s="24">
        <v>7.5</v>
      </c>
      <c r="H158" s="24">
        <f t="shared" si="22"/>
        <v>5.1099999999999994</v>
      </c>
      <c r="I158" s="16" t="s">
        <v>262</v>
      </c>
      <c r="K158" s="5">
        <v>2023</v>
      </c>
      <c r="L158" s="58" t="s">
        <v>246</v>
      </c>
      <c r="M158" s="7" t="s">
        <v>263</v>
      </c>
      <c r="N158" s="7"/>
      <c r="O158" s="7"/>
      <c r="P158" s="7"/>
      <c r="Q158" s="7"/>
    </row>
    <row r="159" spans="1:17" ht="31.2" hidden="1" x14ac:dyDescent="0.25">
      <c r="A159" s="20" t="s">
        <v>14</v>
      </c>
      <c r="B159" s="36" t="s">
        <v>264</v>
      </c>
      <c r="C159" s="21" t="s">
        <v>26</v>
      </c>
      <c r="D159" s="21" t="str">
        <f t="shared" si="19"/>
        <v>Sơn Giang</v>
      </c>
      <c r="E159" s="23">
        <v>7.5</v>
      </c>
      <c r="F159" s="23"/>
      <c r="G159" s="24">
        <f t="shared" ref="G159:G161" si="23">E159</f>
        <v>7.5</v>
      </c>
      <c r="H159" s="24">
        <f t="shared" si="22"/>
        <v>0</v>
      </c>
      <c r="I159" s="16" t="s">
        <v>243</v>
      </c>
      <c r="L159" s="58" t="s">
        <v>246</v>
      </c>
      <c r="M159" s="7"/>
      <c r="N159" s="7"/>
      <c r="O159" s="7"/>
      <c r="P159" s="7"/>
      <c r="Q159" s="7"/>
    </row>
    <row r="160" spans="1:17" ht="31.2" hidden="1" x14ac:dyDescent="0.25">
      <c r="A160" s="20" t="s">
        <v>14</v>
      </c>
      <c r="B160" s="36" t="s">
        <v>265</v>
      </c>
      <c r="C160" s="21" t="s">
        <v>26</v>
      </c>
      <c r="D160" s="21" t="str">
        <f t="shared" si="19"/>
        <v>Sơn Giang</v>
      </c>
      <c r="E160" s="23">
        <v>5.7</v>
      </c>
      <c r="F160" s="23"/>
      <c r="G160" s="24">
        <f t="shared" si="23"/>
        <v>5.7</v>
      </c>
      <c r="H160" s="24">
        <f t="shared" si="22"/>
        <v>0</v>
      </c>
      <c r="I160" s="16" t="s">
        <v>243</v>
      </c>
      <c r="L160" s="58" t="s">
        <v>246</v>
      </c>
      <c r="M160" s="7"/>
      <c r="N160" s="7"/>
      <c r="O160" s="7"/>
      <c r="P160" s="7"/>
      <c r="Q160" s="7"/>
    </row>
    <row r="161" spans="1:17" ht="46.8" hidden="1" x14ac:dyDescent="0.25">
      <c r="A161" s="20" t="s">
        <v>14</v>
      </c>
      <c r="B161" s="25" t="s">
        <v>266</v>
      </c>
      <c r="C161" s="21" t="s">
        <v>26</v>
      </c>
      <c r="D161" s="21" t="str">
        <f t="shared" si="19"/>
        <v>Sơn Giang</v>
      </c>
      <c r="E161" s="23">
        <v>32</v>
      </c>
      <c r="F161" s="23">
        <v>4</v>
      </c>
      <c r="G161" s="24">
        <f t="shared" si="23"/>
        <v>32</v>
      </c>
      <c r="H161" s="24">
        <f t="shared" si="22"/>
        <v>0</v>
      </c>
      <c r="I161" s="16" t="s">
        <v>267</v>
      </c>
      <c r="J161" s="59">
        <v>2022</v>
      </c>
      <c r="L161" s="58" t="s">
        <v>246</v>
      </c>
      <c r="M161" s="7"/>
      <c r="N161" s="7"/>
      <c r="O161" s="7"/>
      <c r="P161" s="7"/>
      <c r="Q161" s="7"/>
    </row>
    <row r="162" spans="1:17" ht="78" hidden="1" x14ac:dyDescent="0.25">
      <c r="A162" s="20"/>
      <c r="B162" s="37" t="s">
        <v>268</v>
      </c>
      <c r="C162" s="21" t="s">
        <v>26</v>
      </c>
      <c r="D162" s="21" t="s">
        <v>26</v>
      </c>
      <c r="E162" s="23"/>
      <c r="F162" s="23"/>
      <c r="G162" s="24">
        <v>3.2</v>
      </c>
      <c r="H162" s="24">
        <f t="shared" si="22"/>
        <v>3.2</v>
      </c>
      <c r="I162" s="16" t="s">
        <v>269</v>
      </c>
      <c r="J162" s="59"/>
      <c r="L162" s="58"/>
      <c r="M162" s="7"/>
      <c r="N162" s="7"/>
      <c r="O162" s="7"/>
      <c r="P162" s="7"/>
      <c r="Q162" s="7"/>
    </row>
    <row r="163" spans="1:17" ht="31.2" hidden="1" x14ac:dyDescent="0.25">
      <c r="A163" s="20" t="s">
        <v>14</v>
      </c>
      <c r="B163" s="25" t="s">
        <v>266</v>
      </c>
      <c r="C163" s="21" t="s">
        <v>28</v>
      </c>
      <c r="D163" s="21" t="s">
        <v>28</v>
      </c>
      <c r="E163" s="23">
        <v>5.48</v>
      </c>
      <c r="F163" s="23">
        <v>5.48</v>
      </c>
      <c r="G163" s="24">
        <f t="shared" ref="G163:G167" si="24">E163</f>
        <v>5.48</v>
      </c>
      <c r="H163" s="24">
        <f t="shared" si="22"/>
        <v>0</v>
      </c>
      <c r="I163" s="16" t="s">
        <v>251</v>
      </c>
      <c r="J163" s="59">
        <v>2022</v>
      </c>
      <c r="L163" s="58" t="s">
        <v>246</v>
      </c>
      <c r="M163" s="7"/>
      <c r="N163" s="7"/>
      <c r="O163" s="7"/>
      <c r="P163" s="7"/>
      <c r="Q163" s="7"/>
    </row>
    <row r="164" spans="1:17" ht="31.2" hidden="1" x14ac:dyDescent="0.25">
      <c r="A164" s="20" t="s">
        <v>14</v>
      </c>
      <c r="B164" s="25" t="s">
        <v>270</v>
      </c>
      <c r="C164" s="21" t="s">
        <v>271</v>
      </c>
      <c r="D164" s="21" t="s">
        <v>271</v>
      </c>
      <c r="E164" s="23">
        <v>8</v>
      </c>
      <c r="F164" s="23"/>
      <c r="G164" s="24">
        <f t="shared" si="24"/>
        <v>8</v>
      </c>
      <c r="H164" s="24">
        <f t="shared" si="22"/>
        <v>0</v>
      </c>
      <c r="I164" s="16" t="s">
        <v>272</v>
      </c>
      <c r="L164" s="58" t="s">
        <v>246</v>
      </c>
      <c r="M164" s="7"/>
      <c r="N164" s="7"/>
      <c r="O164" s="7"/>
      <c r="P164" s="7"/>
      <c r="Q164" s="7"/>
    </row>
    <row r="165" spans="1:17" ht="46.8" hidden="1" x14ac:dyDescent="0.25">
      <c r="A165" s="20" t="s">
        <v>14</v>
      </c>
      <c r="B165" s="22" t="s">
        <v>273</v>
      </c>
      <c r="C165" s="21" t="s">
        <v>28</v>
      </c>
      <c r="D165" s="21" t="s">
        <v>28</v>
      </c>
      <c r="E165" s="23">
        <v>3</v>
      </c>
      <c r="F165" s="23"/>
      <c r="G165" s="24">
        <f t="shared" si="24"/>
        <v>3</v>
      </c>
      <c r="H165" s="24">
        <f t="shared" si="22"/>
        <v>0</v>
      </c>
      <c r="I165" s="60" t="s">
        <v>274</v>
      </c>
      <c r="J165" s="4" t="s">
        <v>275</v>
      </c>
      <c r="L165" s="58" t="s">
        <v>246</v>
      </c>
      <c r="M165" s="61" t="s">
        <v>274</v>
      </c>
      <c r="N165" s="7"/>
      <c r="O165" s="7"/>
      <c r="P165" s="7"/>
      <c r="Q165" s="7"/>
    </row>
    <row r="166" spans="1:17" ht="62.4" hidden="1" x14ac:dyDescent="0.25">
      <c r="A166" s="20" t="s">
        <v>14</v>
      </c>
      <c r="B166" s="22" t="s">
        <v>276</v>
      </c>
      <c r="C166" s="21" t="s">
        <v>28</v>
      </c>
      <c r="D166" s="21" t="s">
        <v>28</v>
      </c>
      <c r="E166" s="23">
        <v>8.43</v>
      </c>
      <c r="F166" s="23"/>
      <c r="G166" s="24">
        <f t="shared" si="24"/>
        <v>8.43</v>
      </c>
      <c r="H166" s="24">
        <f t="shared" si="22"/>
        <v>0</v>
      </c>
      <c r="I166" s="27" t="s">
        <v>277</v>
      </c>
      <c r="L166" s="58" t="s">
        <v>246</v>
      </c>
      <c r="M166" s="7"/>
      <c r="N166" s="7"/>
      <c r="O166" s="7"/>
      <c r="P166" s="7"/>
      <c r="Q166" s="7"/>
    </row>
    <row r="167" spans="1:17" ht="31.2" hidden="1" x14ac:dyDescent="0.25">
      <c r="A167" s="20" t="s">
        <v>14</v>
      </c>
      <c r="B167" s="22" t="s">
        <v>278</v>
      </c>
      <c r="C167" s="21" t="s">
        <v>28</v>
      </c>
      <c r="D167" s="21" t="s">
        <v>28</v>
      </c>
      <c r="E167" s="23">
        <v>4</v>
      </c>
      <c r="F167" s="23"/>
      <c r="G167" s="24">
        <f t="shared" si="24"/>
        <v>4</v>
      </c>
      <c r="H167" s="24">
        <f t="shared" si="22"/>
        <v>0</v>
      </c>
      <c r="I167" s="16" t="s">
        <v>243</v>
      </c>
      <c r="L167" s="58" t="s">
        <v>246</v>
      </c>
      <c r="M167" s="7"/>
      <c r="N167" s="7"/>
      <c r="O167" s="7"/>
      <c r="P167" s="7"/>
      <c r="Q167" s="7"/>
    </row>
    <row r="168" spans="1:17" ht="62.4" hidden="1" x14ac:dyDescent="0.25">
      <c r="A168" s="20"/>
      <c r="B168" s="37" t="s">
        <v>279</v>
      </c>
      <c r="C168" s="21" t="s">
        <v>28</v>
      </c>
      <c r="D168" s="21" t="s">
        <v>28</v>
      </c>
      <c r="E168" s="23"/>
      <c r="F168" s="23"/>
      <c r="G168" s="24">
        <v>6.47</v>
      </c>
      <c r="H168" s="24">
        <f t="shared" si="22"/>
        <v>6.47</v>
      </c>
      <c r="I168" s="16" t="s">
        <v>280</v>
      </c>
      <c r="L168" s="58"/>
      <c r="M168" s="7"/>
      <c r="N168" s="7"/>
      <c r="O168" s="7"/>
      <c r="P168" s="7"/>
      <c r="Q168" s="7"/>
    </row>
    <row r="169" spans="1:17" ht="31.2" hidden="1" x14ac:dyDescent="0.25">
      <c r="A169" s="20" t="s">
        <v>14</v>
      </c>
      <c r="B169" s="22" t="s">
        <v>281</v>
      </c>
      <c r="C169" s="21" t="s">
        <v>53</v>
      </c>
      <c r="D169" s="21" t="str">
        <f t="shared" si="19"/>
        <v>Ea Bar</v>
      </c>
      <c r="E169" s="23">
        <v>5.32</v>
      </c>
      <c r="F169" s="23"/>
      <c r="G169" s="24">
        <f t="shared" ref="G169:G177" si="25">E169</f>
        <v>5.32</v>
      </c>
      <c r="H169" s="24">
        <f t="shared" si="22"/>
        <v>0</v>
      </c>
      <c r="I169" s="16" t="s">
        <v>282</v>
      </c>
      <c r="L169" s="58" t="s">
        <v>246</v>
      </c>
      <c r="M169" s="7"/>
      <c r="N169" s="7"/>
      <c r="O169" s="7"/>
      <c r="P169" s="7"/>
      <c r="Q169" s="7"/>
    </row>
    <row r="170" spans="1:17" ht="62.4" hidden="1" x14ac:dyDescent="0.25">
      <c r="A170" s="20" t="s">
        <v>14</v>
      </c>
      <c r="B170" s="22" t="s">
        <v>283</v>
      </c>
      <c r="C170" s="21" t="s">
        <v>53</v>
      </c>
      <c r="D170" s="21" t="str">
        <f t="shared" si="19"/>
        <v>Ea Bar</v>
      </c>
      <c r="E170" s="23">
        <v>2</v>
      </c>
      <c r="F170" s="23"/>
      <c r="G170" s="24">
        <f t="shared" si="25"/>
        <v>2</v>
      </c>
      <c r="H170" s="24">
        <f t="shared" si="22"/>
        <v>0</v>
      </c>
      <c r="I170" s="16" t="s">
        <v>284</v>
      </c>
      <c r="L170" s="58" t="s">
        <v>246</v>
      </c>
      <c r="M170" s="7"/>
      <c r="N170" s="7"/>
      <c r="O170" s="7"/>
      <c r="P170" s="7"/>
      <c r="Q170" s="7"/>
    </row>
    <row r="171" spans="1:17" ht="62.4" hidden="1" x14ac:dyDescent="0.25">
      <c r="A171" s="20" t="s">
        <v>14</v>
      </c>
      <c r="B171" s="22" t="s">
        <v>285</v>
      </c>
      <c r="C171" s="21" t="s">
        <v>53</v>
      </c>
      <c r="D171" s="21" t="str">
        <f t="shared" si="19"/>
        <v>Ea Bar</v>
      </c>
      <c r="E171" s="23">
        <v>1</v>
      </c>
      <c r="F171" s="23"/>
      <c r="G171" s="24">
        <f t="shared" si="25"/>
        <v>1</v>
      </c>
      <c r="H171" s="24">
        <f t="shared" si="22"/>
        <v>0</v>
      </c>
      <c r="I171" s="16" t="s">
        <v>284</v>
      </c>
      <c r="L171" s="58" t="s">
        <v>246</v>
      </c>
      <c r="M171" s="7"/>
      <c r="N171" s="7"/>
      <c r="O171" s="7"/>
      <c r="P171" s="7"/>
      <c r="Q171" s="7"/>
    </row>
    <row r="172" spans="1:17" ht="31.2" hidden="1" x14ac:dyDescent="0.25">
      <c r="A172" s="20" t="s">
        <v>14</v>
      </c>
      <c r="B172" s="36" t="s">
        <v>286</v>
      </c>
      <c r="C172" s="21" t="s">
        <v>53</v>
      </c>
      <c r="D172" s="21" t="str">
        <f t="shared" si="19"/>
        <v>Ea Bar</v>
      </c>
      <c r="E172" s="23">
        <v>6.5</v>
      </c>
      <c r="F172" s="23"/>
      <c r="G172" s="24">
        <f t="shared" si="25"/>
        <v>6.5</v>
      </c>
      <c r="H172" s="24">
        <f t="shared" si="22"/>
        <v>0</v>
      </c>
      <c r="I172" s="16" t="s">
        <v>243</v>
      </c>
      <c r="L172" s="58" t="s">
        <v>246</v>
      </c>
      <c r="M172" s="7"/>
      <c r="N172" s="7"/>
      <c r="O172" s="7"/>
      <c r="P172" s="7"/>
      <c r="Q172" s="7"/>
    </row>
    <row r="173" spans="1:17" ht="31.2" hidden="1" x14ac:dyDescent="0.25">
      <c r="A173" s="20" t="s">
        <v>14</v>
      </c>
      <c r="B173" s="36" t="s">
        <v>287</v>
      </c>
      <c r="C173" s="21" t="s">
        <v>53</v>
      </c>
      <c r="D173" s="21" t="str">
        <f t="shared" si="19"/>
        <v>Ea Bar</v>
      </c>
      <c r="E173" s="23">
        <v>7</v>
      </c>
      <c r="F173" s="23"/>
      <c r="G173" s="24">
        <f t="shared" si="25"/>
        <v>7</v>
      </c>
      <c r="H173" s="24">
        <f t="shared" si="22"/>
        <v>0</v>
      </c>
      <c r="I173" s="16" t="s">
        <v>243</v>
      </c>
      <c r="L173" s="58" t="s">
        <v>246</v>
      </c>
      <c r="M173" s="7"/>
      <c r="N173" s="7"/>
      <c r="O173" s="7"/>
      <c r="P173" s="7"/>
      <c r="Q173" s="7"/>
    </row>
    <row r="174" spans="1:17" ht="78" hidden="1" x14ac:dyDescent="0.25">
      <c r="A174" s="20" t="s">
        <v>14</v>
      </c>
      <c r="B174" s="22" t="s">
        <v>288</v>
      </c>
      <c r="C174" s="21" t="s">
        <v>30</v>
      </c>
      <c r="D174" s="21" t="str">
        <f t="shared" si="19"/>
        <v>Ea Trol</v>
      </c>
      <c r="E174" s="23">
        <v>4.17</v>
      </c>
      <c r="F174" s="23"/>
      <c r="G174" s="24">
        <f t="shared" si="25"/>
        <v>4.17</v>
      </c>
      <c r="H174" s="24">
        <f t="shared" si="22"/>
        <v>0</v>
      </c>
      <c r="I174" s="16" t="s">
        <v>289</v>
      </c>
      <c r="L174" s="58" t="s">
        <v>246</v>
      </c>
      <c r="M174" s="7"/>
      <c r="N174" s="7"/>
      <c r="O174" s="7"/>
      <c r="P174" s="7"/>
      <c r="Q174" s="7"/>
    </row>
    <row r="175" spans="1:17" s="55" customFormat="1" ht="31.2" hidden="1" x14ac:dyDescent="0.25">
      <c r="A175" s="20" t="s">
        <v>14</v>
      </c>
      <c r="B175" s="22" t="s">
        <v>290</v>
      </c>
      <c r="C175" s="21" t="s">
        <v>30</v>
      </c>
      <c r="D175" s="21" t="str">
        <f t="shared" si="19"/>
        <v>Ea Trol</v>
      </c>
      <c r="E175" s="23">
        <v>1.57</v>
      </c>
      <c r="F175" s="23"/>
      <c r="G175" s="24">
        <f t="shared" si="25"/>
        <v>1.57</v>
      </c>
      <c r="H175" s="24">
        <f t="shared" si="22"/>
        <v>0</v>
      </c>
      <c r="I175" s="16" t="s">
        <v>243</v>
      </c>
      <c r="J175" s="56">
        <v>2023</v>
      </c>
      <c r="K175" s="5"/>
      <c r="L175" s="58" t="s">
        <v>246</v>
      </c>
    </row>
    <row r="176" spans="1:17" s="55" customFormat="1" ht="31.2" hidden="1" x14ac:dyDescent="0.25">
      <c r="A176" s="20" t="s">
        <v>14</v>
      </c>
      <c r="B176" s="22" t="s">
        <v>291</v>
      </c>
      <c r="C176" s="21" t="s">
        <v>30</v>
      </c>
      <c r="D176" s="21" t="str">
        <f t="shared" si="19"/>
        <v>Ea Trol</v>
      </c>
      <c r="E176" s="23">
        <v>5</v>
      </c>
      <c r="F176" s="23"/>
      <c r="G176" s="24">
        <f t="shared" si="25"/>
        <v>5</v>
      </c>
      <c r="H176" s="24">
        <f t="shared" si="22"/>
        <v>0</v>
      </c>
      <c r="I176" s="16" t="s">
        <v>243</v>
      </c>
      <c r="J176" s="56"/>
      <c r="K176" s="5"/>
      <c r="L176" s="58" t="s">
        <v>246</v>
      </c>
    </row>
    <row r="177" spans="1:17" ht="31.2" hidden="1" x14ac:dyDescent="0.25">
      <c r="A177" s="20" t="s">
        <v>14</v>
      </c>
      <c r="B177" s="27" t="s">
        <v>292</v>
      </c>
      <c r="C177" s="21" t="s">
        <v>40</v>
      </c>
      <c r="D177" s="21" t="str">
        <f t="shared" si="19"/>
        <v>Sông Hinh</v>
      </c>
      <c r="E177" s="23">
        <v>4.2</v>
      </c>
      <c r="F177" s="23"/>
      <c r="G177" s="24">
        <f t="shared" si="25"/>
        <v>4.2</v>
      </c>
      <c r="H177" s="24">
        <f t="shared" si="22"/>
        <v>0</v>
      </c>
      <c r="I177" s="16" t="s">
        <v>243</v>
      </c>
      <c r="L177" s="58" t="s">
        <v>246</v>
      </c>
      <c r="M177" s="7"/>
      <c r="N177" s="7"/>
      <c r="O177" s="7"/>
      <c r="P177" s="7"/>
      <c r="Q177" s="7"/>
    </row>
    <row r="178" spans="1:17" hidden="1" x14ac:dyDescent="0.3">
      <c r="A178" s="20"/>
      <c r="B178" s="62" t="s">
        <v>293</v>
      </c>
      <c r="C178" s="21" t="s">
        <v>40</v>
      </c>
      <c r="D178" s="21" t="s">
        <v>40</v>
      </c>
      <c r="E178" s="23"/>
      <c r="F178" s="23"/>
      <c r="G178" s="24">
        <v>1.5</v>
      </c>
      <c r="H178" s="24">
        <f t="shared" si="22"/>
        <v>1.5</v>
      </c>
      <c r="I178" s="27" t="s">
        <v>294</v>
      </c>
      <c r="L178" s="58"/>
      <c r="M178" s="7"/>
      <c r="N178" s="7"/>
      <c r="O178" s="7"/>
      <c r="P178" s="7"/>
      <c r="Q178" s="7"/>
    </row>
    <row r="179" spans="1:17" ht="31.2" x14ac:dyDescent="0.25">
      <c r="A179" s="20" t="s">
        <v>14</v>
      </c>
      <c r="B179" s="51" t="s">
        <v>295</v>
      </c>
      <c r="C179" s="21" t="s">
        <v>97</v>
      </c>
      <c r="D179" s="21" t="str">
        <f t="shared" si="19"/>
        <v>Ea Ly</v>
      </c>
      <c r="E179" s="23">
        <v>3.59</v>
      </c>
      <c r="F179" s="23"/>
      <c r="G179" s="24">
        <f t="shared" ref="G179:G180" si="26">E179</f>
        <v>3.59</v>
      </c>
      <c r="H179" s="24">
        <f t="shared" si="22"/>
        <v>0</v>
      </c>
      <c r="I179" s="16" t="s">
        <v>251</v>
      </c>
      <c r="J179" s="59">
        <v>2022</v>
      </c>
      <c r="L179" s="58" t="s">
        <v>246</v>
      </c>
      <c r="M179" s="7"/>
      <c r="N179" s="7"/>
      <c r="O179" s="7"/>
      <c r="P179" s="7"/>
      <c r="Q179" s="7"/>
    </row>
    <row r="180" spans="1:17" ht="31.2" x14ac:dyDescent="0.25">
      <c r="A180" s="20" t="s">
        <v>14</v>
      </c>
      <c r="B180" s="22" t="s">
        <v>296</v>
      </c>
      <c r="C180" s="21" t="s">
        <v>97</v>
      </c>
      <c r="D180" s="21" t="str">
        <f t="shared" si="19"/>
        <v>Ea Ly</v>
      </c>
      <c r="E180" s="23">
        <v>6</v>
      </c>
      <c r="F180" s="23"/>
      <c r="G180" s="24">
        <f t="shared" si="26"/>
        <v>6</v>
      </c>
      <c r="H180" s="24">
        <f t="shared" si="22"/>
        <v>0</v>
      </c>
      <c r="I180" s="16" t="s">
        <v>243</v>
      </c>
      <c r="L180" s="58" t="s">
        <v>246</v>
      </c>
      <c r="M180" s="7"/>
      <c r="N180" s="7"/>
      <c r="O180" s="7"/>
      <c r="P180" s="7"/>
      <c r="Q180" s="7"/>
    </row>
    <row r="181" spans="1:17" ht="109.2" x14ac:dyDescent="0.25">
      <c r="A181" s="20" t="s">
        <v>14</v>
      </c>
      <c r="B181" s="51" t="s">
        <v>297</v>
      </c>
      <c r="C181" s="21" t="s">
        <v>97</v>
      </c>
      <c r="D181" s="21" t="str">
        <f t="shared" si="19"/>
        <v>Ea Ly</v>
      </c>
      <c r="E181" s="23">
        <v>5.78</v>
      </c>
      <c r="F181" s="23"/>
      <c r="G181" s="24">
        <v>75</v>
      </c>
      <c r="H181" s="24">
        <f t="shared" si="22"/>
        <v>69.22</v>
      </c>
      <c r="I181" s="16" t="s">
        <v>298</v>
      </c>
      <c r="L181" s="58" t="s">
        <v>246</v>
      </c>
    </row>
    <row r="182" spans="1:17" x14ac:dyDescent="0.3">
      <c r="A182" s="20"/>
      <c r="B182" s="62" t="s">
        <v>299</v>
      </c>
      <c r="C182" s="21" t="s">
        <v>97</v>
      </c>
      <c r="D182" s="21" t="s">
        <v>97</v>
      </c>
      <c r="E182" s="23"/>
      <c r="F182" s="23"/>
      <c r="G182" s="24">
        <v>2</v>
      </c>
      <c r="H182" s="24">
        <f t="shared" si="22"/>
        <v>2</v>
      </c>
      <c r="I182" s="142" t="s">
        <v>294</v>
      </c>
      <c r="L182" s="58"/>
    </row>
    <row r="183" spans="1:17" ht="62.4" hidden="1" x14ac:dyDescent="0.25">
      <c r="A183" s="20" t="s">
        <v>14</v>
      </c>
      <c r="B183" s="22" t="s">
        <v>300</v>
      </c>
      <c r="C183" s="21" t="s">
        <v>33</v>
      </c>
      <c r="D183" s="21" t="str">
        <f t="shared" si="19"/>
        <v>Ea Bia</v>
      </c>
      <c r="E183" s="23">
        <v>24.84</v>
      </c>
      <c r="F183" s="23"/>
      <c r="G183" s="24">
        <f t="shared" ref="G183:G203" si="27">E183</f>
        <v>24.84</v>
      </c>
      <c r="H183" s="24">
        <f t="shared" si="22"/>
        <v>0</v>
      </c>
      <c r="I183" s="27" t="s">
        <v>301</v>
      </c>
      <c r="L183" s="58" t="s">
        <v>246</v>
      </c>
    </row>
    <row r="184" spans="1:17" ht="109.2" hidden="1" x14ac:dyDescent="0.25">
      <c r="A184" s="20" t="s">
        <v>14</v>
      </c>
      <c r="B184" s="22" t="s">
        <v>302</v>
      </c>
      <c r="C184" s="21" t="s">
        <v>33</v>
      </c>
      <c r="D184" s="21" t="str">
        <f t="shared" si="19"/>
        <v>Ea Bia</v>
      </c>
      <c r="E184" s="23">
        <v>1.86</v>
      </c>
      <c r="F184" s="23"/>
      <c r="G184" s="24">
        <f t="shared" si="27"/>
        <v>1.86</v>
      </c>
      <c r="H184" s="24">
        <f t="shared" si="22"/>
        <v>0</v>
      </c>
      <c r="I184" s="16" t="s">
        <v>303</v>
      </c>
      <c r="K184" s="5">
        <v>2023</v>
      </c>
      <c r="L184" s="58" t="s">
        <v>246</v>
      </c>
    </row>
    <row r="185" spans="1:17" s="11" customFormat="1" x14ac:dyDescent="0.25">
      <c r="A185" s="20" t="s">
        <v>304</v>
      </c>
      <c r="B185" s="15" t="s">
        <v>305</v>
      </c>
      <c r="C185" s="19"/>
      <c r="D185" s="21" t="str">
        <f t="shared" si="19"/>
        <v/>
      </c>
      <c r="E185" s="17"/>
      <c r="F185" s="17"/>
      <c r="G185" s="24"/>
      <c r="H185" s="24"/>
      <c r="I185" s="19"/>
      <c r="J185" s="8"/>
      <c r="K185" s="9"/>
      <c r="L185" s="58" t="s">
        <v>246</v>
      </c>
      <c r="M185" s="10"/>
      <c r="N185" s="10"/>
      <c r="O185" s="10"/>
      <c r="P185" s="10"/>
      <c r="Q185" s="10"/>
    </row>
    <row r="186" spans="1:17" s="11" customFormat="1" ht="62.4" x14ac:dyDescent="0.25">
      <c r="A186" s="20" t="s">
        <v>14</v>
      </c>
      <c r="B186" s="25" t="s">
        <v>306</v>
      </c>
      <c r="C186" s="21" t="s">
        <v>307</v>
      </c>
      <c r="D186" s="21" t="s">
        <v>307</v>
      </c>
      <c r="E186" s="23">
        <v>35.299999999999997</v>
      </c>
      <c r="F186" s="23"/>
      <c r="G186" s="24">
        <f t="shared" si="27"/>
        <v>35.299999999999997</v>
      </c>
      <c r="H186" s="24">
        <f t="shared" si="22"/>
        <v>0</v>
      </c>
      <c r="I186" s="16" t="s">
        <v>854</v>
      </c>
      <c r="J186" s="8"/>
      <c r="K186" s="9"/>
      <c r="L186" s="10"/>
      <c r="M186" s="10"/>
      <c r="N186" s="10"/>
      <c r="O186" s="10"/>
      <c r="P186" s="10"/>
      <c r="Q186" s="10"/>
    </row>
    <row r="187" spans="1:17" s="11" customFormat="1" ht="31.2" hidden="1" x14ac:dyDescent="0.25">
      <c r="A187" s="20" t="s">
        <v>14</v>
      </c>
      <c r="B187" s="25" t="s">
        <v>308</v>
      </c>
      <c r="C187" s="21" t="s">
        <v>309</v>
      </c>
      <c r="D187" s="21" t="str">
        <f t="shared" si="19"/>
        <v>Sông Hinh</v>
      </c>
      <c r="E187" s="23">
        <v>29.2</v>
      </c>
      <c r="F187" s="23"/>
      <c r="G187" s="24">
        <f t="shared" si="27"/>
        <v>29.2</v>
      </c>
      <c r="H187" s="24">
        <f t="shared" si="22"/>
        <v>0</v>
      </c>
      <c r="I187" s="16"/>
      <c r="J187" s="8"/>
      <c r="K187" s="9"/>
      <c r="L187" s="10"/>
      <c r="M187" s="10"/>
      <c r="N187" s="10"/>
      <c r="O187" s="10"/>
      <c r="P187" s="10"/>
      <c r="Q187" s="10"/>
    </row>
    <row r="188" spans="1:17" s="11" customFormat="1" ht="31.2" x14ac:dyDescent="0.25">
      <c r="A188" s="20" t="s">
        <v>14</v>
      </c>
      <c r="B188" s="25" t="s">
        <v>310</v>
      </c>
      <c r="C188" s="21" t="s">
        <v>311</v>
      </c>
      <c r="D188" s="21" t="s">
        <v>311</v>
      </c>
      <c r="E188" s="23">
        <v>12.65</v>
      </c>
      <c r="F188" s="23"/>
      <c r="G188" s="24">
        <f t="shared" si="27"/>
        <v>12.65</v>
      </c>
      <c r="H188" s="24">
        <f t="shared" si="22"/>
        <v>0</v>
      </c>
      <c r="I188" s="16" t="s">
        <v>854</v>
      </c>
      <c r="J188" s="8"/>
      <c r="K188" s="9"/>
      <c r="L188" s="10"/>
      <c r="M188" s="10"/>
      <c r="N188" s="10"/>
      <c r="O188" s="10"/>
      <c r="P188" s="10"/>
      <c r="Q188" s="10"/>
    </row>
    <row r="189" spans="1:17" s="11" customFormat="1" hidden="1" x14ac:dyDescent="0.25">
      <c r="A189" s="20" t="s">
        <v>14</v>
      </c>
      <c r="B189" s="22" t="s">
        <v>312</v>
      </c>
      <c r="C189" s="21" t="s">
        <v>313</v>
      </c>
      <c r="D189" s="21" t="s">
        <v>313</v>
      </c>
      <c r="E189" s="23">
        <v>9.7799999999999994</v>
      </c>
      <c r="F189" s="23"/>
      <c r="G189" s="24">
        <f t="shared" si="27"/>
        <v>9.7799999999999994</v>
      </c>
      <c r="H189" s="24">
        <f t="shared" si="22"/>
        <v>0</v>
      </c>
      <c r="I189" s="16"/>
      <c r="J189" s="8"/>
      <c r="K189" s="9"/>
      <c r="L189" s="10"/>
      <c r="M189" s="10"/>
      <c r="N189" s="10"/>
      <c r="O189" s="10"/>
      <c r="P189" s="10"/>
      <c r="Q189" s="10"/>
    </row>
    <row r="190" spans="1:17" s="11" customFormat="1" hidden="1" x14ac:dyDescent="0.25">
      <c r="A190" s="20" t="s">
        <v>14</v>
      </c>
      <c r="B190" s="36" t="s">
        <v>314</v>
      </c>
      <c r="C190" s="21" t="s">
        <v>26</v>
      </c>
      <c r="D190" s="21" t="str">
        <f t="shared" si="19"/>
        <v>Sơn Giang</v>
      </c>
      <c r="E190" s="23">
        <v>2.54</v>
      </c>
      <c r="F190" s="23"/>
      <c r="G190" s="24">
        <f t="shared" si="27"/>
        <v>2.54</v>
      </c>
      <c r="H190" s="24">
        <f t="shared" si="22"/>
        <v>0</v>
      </c>
      <c r="I190" s="16" t="s">
        <v>127</v>
      </c>
      <c r="J190" s="8"/>
      <c r="K190" s="9"/>
      <c r="L190" s="10"/>
      <c r="M190" s="10"/>
      <c r="N190" s="10"/>
      <c r="O190" s="10"/>
      <c r="P190" s="10"/>
      <c r="Q190" s="10"/>
    </row>
    <row r="191" spans="1:17" s="11" customFormat="1" ht="31.2" hidden="1" x14ac:dyDescent="0.25">
      <c r="A191" s="20" t="s">
        <v>14</v>
      </c>
      <c r="B191" s="36" t="s">
        <v>315</v>
      </c>
      <c r="C191" s="21" t="s">
        <v>316</v>
      </c>
      <c r="D191" s="21" t="s">
        <v>316</v>
      </c>
      <c r="E191" s="23">
        <v>10.46</v>
      </c>
      <c r="F191" s="23"/>
      <c r="G191" s="24">
        <f t="shared" si="27"/>
        <v>10.46</v>
      </c>
      <c r="H191" s="24">
        <f t="shared" si="22"/>
        <v>0</v>
      </c>
      <c r="I191" s="16"/>
      <c r="J191" s="8"/>
      <c r="K191" s="9"/>
      <c r="L191" s="10"/>
      <c r="M191" s="10"/>
      <c r="N191" s="10"/>
      <c r="O191" s="10"/>
      <c r="P191" s="10"/>
      <c r="Q191" s="10"/>
    </row>
    <row r="192" spans="1:17" s="11" customFormat="1" ht="31.2" hidden="1" x14ac:dyDescent="0.25">
      <c r="A192" s="20" t="s">
        <v>14</v>
      </c>
      <c r="B192" s="25" t="s">
        <v>317</v>
      </c>
      <c r="C192" s="21" t="s">
        <v>318</v>
      </c>
      <c r="D192" s="21" t="s">
        <v>318</v>
      </c>
      <c r="E192" s="23">
        <v>9.17</v>
      </c>
      <c r="F192" s="23"/>
      <c r="G192" s="24">
        <f t="shared" si="27"/>
        <v>9.17</v>
      </c>
      <c r="H192" s="24">
        <f t="shared" si="22"/>
        <v>0</v>
      </c>
      <c r="I192" s="16"/>
      <c r="J192" s="8"/>
      <c r="K192" s="9"/>
      <c r="L192" s="10"/>
      <c r="M192" s="10"/>
      <c r="N192" s="10"/>
      <c r="O192" s="10"/>
      <c r="P192" s="10"/>
      <c r="Q192" s="10"/>
    </row>
    <row r="193" spans="1:17" s="11" customFormat="1" hidden="1" x14ac:dyDescent="0.25">
      <c r="A193" s="20" t="s">
        <v>14</v>
      </c>
      <c r="B193" s="22" t="s">
        <v>319</v>
      </c>
      <c r="C193" s="21" t="s">
        <v>320</v>
      </c>
      <c r="D193" s="21" t="s">
        <v>320</v>
      </c>
      <c r="E193" s="23">
        <v>3.55</v>
      </c>
      <c r="F193" s="23"/>
      <c r="G193" s="24">
        <f t="shared" si="27"/>
        <v>3.55</v>
      </c>
      <c r="H193" s="24">
        <f t="shared" si="22"/>
        <v>0</v>
      </c>
      <c r="I193" s="16"/>
      <c r="J193" s="8"/>
      <c r="K193" s="9"/>
      <c r="L193" s="10"/>
      <c r="M193" s="10"/>
      <c r="N193" s="10"/>
      <c r="O193" s="10"/>
      <c r="P193" s="10"/>
      <c r="Q193" s="10"/>
    </row>
    <row r="194" spans="1:17" s="11" customFormat="1" hidden="1" x14ac:dyDescent="0.25">
      <c r="A194" s="20" t="s">
        <v>14</v>
      </c>
      <c r="B194" s="22" t="s">
        <v>321</v>
      </c>
      <c r="C194" s="21" t="s">
        <v>322</v>
      </c>
      <c r="D194" s="21" t="s">
        <v>322</v>
      </c>
      <c r="E194" s="23">
        <v>6.1</v>
      </c>
      <c r="F194" s="23"/>
      <c r="G194" s="24">
        <f t="shared" si="27"/>
        <v>6.1</v>
      </c>
      <c r="H194" s="24">
        <f t="shared" si="22"/>
        <v>0</v>
      </c>
      <c r="I194" s="16"/>
      <c r="J194" s="8"/>
      <c r="K194" s="9"/>
      <c r="L194" s="10"/>
      <c r="M194" s="10"/>
      <c r="N194" s="10"/>
      <c r="O194" s="10"/>
      <c r="P194" s="10"/>
      <c r="Q194" s="10"/>
    </row>
    <row r="195" spans="1:17" s="11" customFormat="1" hidden="1" x14ac:dyDescent="0.25">
      <c r="A195" s="20" t="s">
        <v>14</v>
      </c>
      <c r="B195" s="22" t="s">
        <v>323</v>
      </c>
      <c r="C195" s="21" t="s">
        <v>324</v>
      </c>
      <c r="D195" s="21" t="s">
        <v>324</v>
      </c>
      <c r="E195" s="23">
        <v>2.35</v>
      </c>
      <c r="F195" s="23"/>
      <c r="G195" s="24">
        <f t="shared" si="27"/>
        <v>2.35</v>
      </c>
      <c r="H195" s="24">
        <f t="shared" si="22"/>
        <v>0</v>
      </c>
      <c r="I195" s="16"/>
      <c r="J195" s="8"/>
      <c r="K195" s="9"/>
      <c r="L195" s="10"/>
      <c r="M195" s="10"/>
      <c r="N195" s="10"/>
      <c r="O195" s="10"/>
      <c r="P195" s="10"/>
      <c r="Q195" s="10"/>
    </row>
    <row r="196" spans="1:17" s="11" customFormat="1" hidden="1" x14ac:dyDescent="0.25">
      <c r="A196" s="20" t="s">
        <v>14</v>
      </c>
      <c r="B196" s="22" t="s">
        <v>325</v>
      </c>
      <c r="C196" s="21" t="s">
        <v>21</v>
      </c>
      <c r="D196" s="21" t="s">
        <v>21</v>
      </c>
      <c r="E196" s="23">
        <v>2</v>
      </c>
      <c r="F196" s="23"/>
      <c r="G196" s="24">
        <f t="shared" si="27"/>
        <v>2</v>
      </c>
      <c r="H196" s="24">
        <f t="shared" si="22"/>
        <v>0</v>
      </c>
      <c r="I196" s="16"/>
      <c r="J196" s="8"/>
      <c r="K196" s="9"/>
      <c r="L196" s="10"/>
      <c r="M196" s="10"/>
      <c r="N196" s="10"/>
      <c r="O196" s="10"/>
      <c r="P196" s="10"/>
      <c r="Q196" s="10"/>
    </row>
    <row r="197" spans="1:17" s="11" customFormat="1" hidden="1" x14ac:dyDescent="0.25">
      <c r="A197" s="20" t="s">
        <v>14</v>
      </c>
      <c r="B197" s="22" t="s">
        <v>326</v>
      </c>
      <c r="C197" s="21" t="s">
        <v>53</v>
      </c>
      <c r="D197" s="21" t="str">
        <f t="shared" si="19"/>
        <v>Ea Bar</v>
      </c>
      <c r="E197" s="23">
        <v>6</v>
      </c>
      <c r="F197" s="23"/>
      <c r="G197" s="24">
        <f t="shared" si="27"/>
        <v>6</v>
      </c>
      <c r="H197" s="24">
        <f t="shared" si="22"/>
        <v>0</v>
      </c>
      <c r="I197" s="16"/>
      <c r="J197" s="8"/>
      <c r="K197" s="9"/>
      <c r="L197" s="10"/>
      <c r="M197" s="10"/>
      <c r="N197" s="10"/>
      <c r="O197" s="10"/>
      <c r="P197" s="10"/>
      <c r="Q197" s="10"/>
    </row>
    <row r="198" spans="1:17" hidden="1" x14ac:dyDescent="0.25">
      <c r="A198" s="20" t="s">
        <v>14</v>
      </c>
      <c r="B198" s="22" t="s">
        <v>327</v>
      </c>
      <c r="C198" s="21" t="s">
        <v>53</v>
      </c>
      <c r="D198" s="21" t="str">
        <f t="shared" si="19"/>
        <v>Ea Bar</v>
      </c>
      <c r="E198" s="23">
        <v>4.9499999999999993</v>
      </c>
      <c r="F198" s="23"/>
      <c r="G198" s="24">
        <f t="shared" si="27"/>
        <v>4.9499999999999993</v>
      </c>
      <c r="H198" s="24">
        <f t="shared" si="22"/>
        <v>0</v>
      </c>
      <c r="I198" s="16"/>
    </row>
    <row r="199" spans="1:17" ht="46.8" hidden="1" x14ac:dyDescent="0.25">
      <c r="A199" s="20" t="s">
        <v>14</v>
      </c>
      <c r="B199" s="22" t="s">
        <v>328</v>
      </c>
      <c r="C199" s="21" t="s">
        <v>329</v>
      </c>
      <c r="D199" s="21" t="s">
        <v>329</v>
      </c>
      <c r="E199" s="23">
        <v>87.5</v>
      </c>
      <c r="F199" s="23"/>
      <c r="G199" s="24">
        <f t="shared" si="27"/>
        <v>87.5</v>
      </c>
      <c r="H199" s="24">
        <f t="shared" si="22"/>
        <v>0</v>
      </c>
      <c r="I199" s="16" t="s">
        <v>330</v>
      </c>
      <c r="L199" s="7"/>
      <c r="M199" s="7"/>
      <c r="N199" s="7"/>
      <c r="O199" s="7"/>
      <c r="P199" s="7"/>
      <c r="Q199" s="7"/>
    </row>
    <row r="200" spans="1:17" s="11" customFormat="1" hidden="1" x14ac:dyDescent="0.25">
      <c r="A200" s="20" t="s">
        <v>14</v>
      </c>
      <c r="B200" s="27" t="s">
        <v>331</v>
      </c>
      <c r="C200" s="131" t="s">
        <v>332</v>
      </c>
      <c r="D200" s="64" t="s">
        <v>322</v>
      </c>
      <c r="E200" s="23">
        <v>17</v>
      </c>
      <c r="F200" s="23"/>
      <c r="G200" s="24">
        <f t="shared" si="27"/>
        <v>17</v>
      </c>
      <c r="H200" s="24">
        <f t="shared" si="22"/>
        <v>0</v>
      </c>
      <c r="I200" s="16" t="s">
        <v>54</v>
      </c>
      <c r="J200" s="48">
        <v>2022</v>
      </c>
      <c r="K200" s="9"/>
      <c r="L200" s="10"/>
      <c r="M200" s="10"/>
      <c r="N200" s="10"/>
      <c r="O200" s="10"/>
      <c r="P200" s="10"/>
    </row>
    <row r="201" spans="1:17" x14ac:dyDescent="0.25">
      <c r="A201" s="20" t="s">
        <v>14</v>
      </c>
      <c r="B201" s="27" t="s">
        <v>333</v>
      </c>
      <c r="C201" s="131"/>
      <c r="D201" s="64" t="s">
        <v>334</v>
      </c>
      <c r="E201" s="23">
        <v>10.999999999999998</v>
      </c>
      <c r="F201" s="23"/>
      <c r="G201" s="24">
        <f t="shared" si="27"/>
        <v>10.999999999999998</v>
      </c>
      <c r="H201" s="24">
        <f t="shared" si="22"/>
        <v>0</v>
      </c>
      <c r="I201" s="16" t="s">
        <v>54</v>
      </c>
      <c r="J201" s="48">
        <v>2022</v>
      </c>
      <c r="L201" s="7"/>
      <c r="M201" s="7"/>
      <c r="N201" s="7"/>
      <c r="O201" s="7"/>
      <c r="P201" s="7"/>
      <c r="Q201" s="7"/>
    </row>
    <row r="202" spans="1:17" ht="31.2" hidden="1" x14ac:dyDescent="0.25">
      <c r="A202" s="20" t="s">
        <v>14</v>
      </c>
      <c r="B202" s="27" t="s">
        <v>335</v>
      </c>
      <c r="C202" s="131"/>
      <c r="D202" s="64" t="s">
        <v>336</v>
      </c>
      <c r="E202" s="23">
        <v>19</v>
      </c>
      <c r="F202" s="23"/>
      <c r="G202" s="24">
        <f t="shared" si="27"/>
        <v>19</v>
      </c>
      <c r="H202" s="24">
        <f t="shared" si="22"/>
        <v>0</v>
      </c>
      <c r="I202" s="16" t="s">
        <v>54</v>
      </c>
      <c r="J202" s="48">
        <v>2022</v>
      </c>
      <c r="L202" s="65">
        <v>2022</v>
      </c>
      <c r="M202" s="7"/>
      <c r="N202" s="7"/>
      <c r="O202" s="7"/>
      <c r="P202" s="7"/>
      <c r="Q202" s="7"/>
    </row>
    <row r="203" spans="1:17" ht="31.2" hidden="1" x14ac:dyDescent="0.25">
      <c r="A203" s="20" t="s">
        <v>14</v>
      </c>
      <c r="B203" s="27" t="s">
        <v>337</v>
      </c>
      <c r="C203" s="131"/>
      <c r="D203" s="64" t="s">
        <v>338</v>
      </c>
      <c r="E203" s="23">
        <v>13</v>
      </c>
      <c r="F203" s="23"/>
      <c r="G203" s="24">
        <f t="shared" si="27"/>
        <v>13</v>
      </c>
      <c r="H203" s="24">
        <f t="shared" si="22"/>
        <v>0</v>
      </c>
      <c r="I203" s="16" t="s">
        <v>54</v>
      </c>
      <c r="J203" s="48">
        <v>2022</v>
      </c>
      <c r="L203" s="7"/>
      <c r="M203" s="7"/>
      <c r="N203" s="7"/>
      <c r="O203" s="7"/>
      <c r="P203" s="7"/>
      <c r="Q203" s="7"/>
    </row>
    <row r="204" spans="1:17" s="67" customFormat="1" hidden="1" x14ac:dyDescent="0.25">
      <c r="A204" s="20" t="s">
        <v>14</v>
      </c>
      <c r="B204" s="22" t="s">
        <v>339</v>
      </c>
      <c r="C204" s="21" t="s">
        <v>16</v>
      </c>
      <c r="D204" s="21" t="str">
        <f t="shared" si="19"/>
        <v>Hai Riêng</v>
      </c>
      <c r="E204" s="23">
        <v>0.27</v>
      </c>
      <c r="F204" s="23">
        <v>0.27</v>
      </c>
      <c r="G204" s="24">
        <v>0.27</v>
      </c>
      <c r="H204" s="24">
        <f t="shared" si="22"/>
        <v>0</v>
      </c>
      <c r="I204" s="16" t="s">
        <v>54</v>
      </c>
      <c r="J204" s="59">
        <v>2022</v>
      </c>
      <c r="K204" s="66"/>
    </row>
    <row r="205" spans="1:17" hidden="1" x14ac:dyDescent="0.25">
      <c r="A205" s="20" t="s">
        <v>14</v>
      </c>
      <c r="B205" s="27" t="s">
        <v>340</v>
      </c>
      <c r="C205" s="21" t="s">
        <v>16</v>
      </c>
      <c r="D205" s="21" t="str">
        <f t="shared" si="19"/>
        <v>Hai Riêng</v>
      </c>
      <c r="E205" s="23">
        <v>0.1</v>
      </c>
      <c r="F205" s="23">
        <v>0.8</v>
      </c>
      <c r="G205" s="24">
        <v>0.8</v>
      </c>
      <c r="H205" s="24">
        <f t="shared" si="22"/>
        <v>0.70000000000000007</v>
      </c>
      <c r="I205" s="16" t="s">
        <v>54</v>
      </c>
      <c r="J205" s="47">
        <v>2022</v>
      </c>
      <c r="K205" s="5" t="s">
        <v>48</v>
      </c>
      <c r="L205" s="7"/>
      <c r="M205" s="7"/>
      <c r="N205" s="7"/>
      <c r="O205" s="7"/>
      <c r="P205" s="7"/>
      <c r="Q205" s="7"/>
    </row>
    <row r="206" spans="1:17" hidden="1" x14ac:dyDescent="0.25">
      <c r="A206" s="20" t="s">
        <v>14</v>
      </c>
      <c r="B206" s="27" t="s">
        <v>341</v>
      </c>
      <c r="C206" s="21" t="s">
        <v>16</v>
      </c>
      <c r="D206" s="21" t="str">
        <f t="shared" si="19"/>
        <v>Hai Riêng</v>
      </c>
      <c r="E206" s="23">
        <v>1.7000000000000002</v>
      </c>
      <c r="F206" s="23">
        <v>1.56</v>
      </c>
      <c r="G206" s="24">
        <v>1.66</v>
      </c>
      <c r="H206" s="24">
        <f t="shared" si="22"/>
        <v>-4.0000000000000258E-2</v>
      </c>
      <c r="I206" s="16" t="s">
        <v>54</v>
      </c>
      <c r="J206" s="59">
        <v>2022</v>
      </c>
      <c r="K206" s="5" t="s">
        <v>48</v>
      </c>
      <c r="L206" s="7"/>
      <c r="M206" s="7"/>
      <c r="N206" s="7"/>
      <c r="O206" s="7"/>
      <c r="P206" s="7"/>
      <c r="Q206" s="7"/>
    </row>
    <row r="207" spans="1:17" hidden="1" x14ac:dyDescent="0.25">
      <c r="A207" s="20" t="s">
        <v>14</v>
      </c>
      <c r="B207" s="27" t="s">
        <v>342</v>
      </c>
      <c r="C207" s="21" t="s">
        <v>16</v>
      </c>
      <c r="D207" s="21" t="str">
        <f t="shared" si="19"/>
        <v>Hai Riêng</v>
      </c>
      <c r="E207" s="23">
        <v>2</v>
      </c>
      <c r="F207" s="23"/>
      <c r="G207" s="24">
        <f t="shared" ref="G207:G270" si="28">E207</f>
        <v>2</v>
      </c>
      <c r="H207" s="24">
        <f t="shared" si="22"/>
        <v>0</v>
      </c>
      <c r="I207" s="16" t="s">
        <v>343</v>
      </c>
      <c r="J207" s="59">
        <v>2022</v>
      </c>
      <c r="K207" s="5" t="s">
        <v>48</v>
      </c>
      <c r="L207" s="7"/>
      <c r="M207" s="7"/>
      <c r="N207" s="7"/>
      <c r="O207" s="7"/>
      <c r="P207" s="7"/>
      <c r="Q207" s="7"/>
    </row>
    <row r="208" spans="1:17" hidden="1" x14ac:dyDescent="0.25">
      <c r="A208" s="20" t="s">
        <v>14</v>
      </c>
      <c r="B208" s="25" t="s">
        <v>344</v>
      </c>
      <c r="C208" s="21" t="s">
        <v>16</v>
      </c>
      <c r="D208" s="21" t="str">
        <f t="shared" si="19"/>
        <v>Hai Riêng</v>
      </c>
      <c r="E208" s="23">
        <v>5.9999999999999991</v>
      </c>
      <c r="F208" s="23"/>
      <c r="G208" s="24">
        <f t="shared" si="28"/>
        <v>5.9999999999999991</v>
      </c>
      <c r="H208" s="24">
        <f t="shared" si="22"/>
        <v>0</v>
      </c>
      <c r="I208" s="16"/>
      <c r="J208" s="59">
        <v>2022</v>
      </c>
      <c r="K208" s="5" t="s">
        <v>48</v>
      </c>
      <c r="L208" s="7"/>
      <c r="M208" s="7"/>
      <c r="N208" s="7"/>
      <c r="O208" s="7"/>
      <c r="P208" s="7"/>
      <c r="Q208" s="7"/>
    </row>
    <row r="209" spans="1:17" hidden="1" x14ac:dyDescent="0.25">
      <c r="A209" s="20" t="s">
        <v>14</v>
      </c>
      <c r="B209" s="25" t="s">
        <v>345</v>
      </c>
      <c r="C209" s="21" t="s">
        <v>16</v>
      </c>
      <c r="D209" s="21" t="str">
        <f t="shared" ref="D209:D272" si="29">RIGHT(C209,9)</f>
        <v>Hai Riêng</v>
      </c>
      <c r="E209" s="23">
        <v>7.15</v>
      </c>
      <c r="F209" s="23"/>
      <c r="G209" s="24">
        <f t="shared" si="28"/>
        <v>7.15</v>
      </c>
      <c r="H209" s="24">
        <f t="shared" si="22"/>
        <v>0</v>
      </c>
      <c r="I209" s="16"/>
      <c r="L209" s="7"/>
      <c r="M209" s="7"/>
      <c r="N209" s="7"/>
      <c r="O209" s="7"/>
      <c r="P209" s="7"/>
      <c r="Q209" s="7"/>
    </row>
    <row r="210" spans="1:17" hidden="1" x14ac:dyDescent="0.25">
      <c r="A210" s="20" t="s">
        <v>14</v>
      </c>
      <c r="B210" s="68" t="s">
        <v>346</v>
      </c>
      <c r="C210" s="21" t="s">
        <v>16</v>
      </c>
      <c r="D210" s="21" t="str">
        <f t="shared" si="29"/>
        <v>Hai Riêng</v>
      </c>
      <c r="E210" s="23">
        <v>1</v>
      </c>
      <c r="F210" s="23"/>
      <c r="G210" s="24">
        <f t="shared" si="28"/>
        <v>1</v>
      </c>
      <c r="H210" s="24">
        <f t="shared" si="22"/>
        <v>0</v>
      </c>
      <c r="I210" s="16" t="s">
        <v>54</v>
      </c>
      <c r="J210" s="59">
        <v>2022</v>
      </c>
      <c r="K210" s="5" t="s">
        <v>48</v>
      </c>
      <c r="L210" s="7"/>
      <c r="M210" s="7"/>
      <c r="N210" s="7"/>
      <c r="O210" s="7"/>
      <c r="P210" s="7"/>
      <c r="Q210" s="7"/>
    </row>
    <row r="211" spans="1:17" s="11" customFormat="1" hidden="1" x14ac:dyDescent="0.25">
      <c r="A211" s="20" t="s">
        <v>14</v>
      </c>
      <c r="B211" s="25" t="s">
        <v>347</v>
      </c>
      <c r="C211" s="21" t="s">
        <v>16</v>
      </c>
      <c r="D211" s="21" t="str">
        <f t="shared" si="29"/>
        <v>Hai Riêng</v>
      </c>
      <c r="E211" s="23">
        <v>4.8199999999999994</v>
      </c>
      <c r="F211" s="23"/>
      <c r="G211" s="24">
        <f t="shared" si="28"/>
        <v>4.8199999999999994</v>
      </c>
      <c r="H211" s="24">
        <f t="shared" si="22"/>
        <v>0</v>
      </c>
      <c r="I211" s="16"/>
      <c r="J211" s="8"/>
      <c r="K211" s="9"/>
      <c r="L211" s="10"/>
      <c r="M211" s="10"/>
      <c r="N211" s="10"/>
      <c r="O211" s="10"/>
      <c r="P211" s="10"/>
    </row>
    <row r="212" spans="1:17" hidden="1" x14ac:dyDescent="0.25">
      <c r="A212" s="20" t="s">
        <v>14</v>
      </c>
      <c r="B212" s="25" t="s">
        <v>348</v>
      </c>
      <c r="C212" s="21" t="s">
        <v>16</v>
      </c>
      <c r="D212" s="21" t="str">
        <f t="shared" si="29"/>
        <v>Hai Riêng</v>
      </c>
      <c r="E212" s="23">
        <v>1.65</v>
      </c>
      <c r="F212" s="23"/>
      <c r="G212" s="24">
        <f t="shared" si="28"/>
        <v>1.65</v>
      </c>
      <c r="H212" s="24">
        <f t="shared" si="22"/>
        <v>0</v>
      </c>
      <c r="I212" s="16"/>
      <c r="L212" s="7"/>
      <c r="M212" s="7"/>
      <c r="N212" s="7"/>
      <c r="O212" s="7"/>
      <c r="P212" s="7"/>
      <c r="Q212" s="7"/>
    </row>
    <row r="213" spans="1:17" hidden="1" x14ac:dyDescent="0.25">
      <c r="A213" s="20" t="s">
        <v>14</v>
      </c>
      <c r="B213" s="25" t="s">
        <v>349</v>
      </c>
      <c r="C213" s="21" t="s">
        <v>16</v>
      </c>
      <c r="D213" s="21" t="str">
        <f t="shared" si="29"/>
        <v>Hai Riêng</v>
      </c>
      <c r="E213" s="23">
        <v>0.2</v>
      </c>
      <c r="F213" s="23"/>
      <c r="G213" s="24">
        <f t="shared" si="28"/>
        <v>0.2</v>
      </c>
      <c r="H213" s="24">
        <f t="shared" si="22"/>
        <v>0</v>
      </c>
      <c r="I213" s="16"/>
      <c r="L213" s="7"/>
      <c r="M213" s="7"/>
      <c r="N213" s="7"/>
      <c r="O213" s="7"/>
      <c r="P213" s="7"/>
      <c r="Q213" s="7"/>
    </row>
    <row r="214" spans="1:17" hidden="1" x14ac:dyDescent="0.25">
      <c r="A214" s="20" t="s">
        <v>14</v>
      </c>
      <c r="B214" s="22" t="s">
        <v>350</v>
      </c>
      <c r="C214" s="21" t="s">
        <v>16</v>
      </c>
      <c r="D214" s="21" t="str">
        <f t="shared" si="29"/>
        <v>Hai Riêng</v>
      </c>
      <c r="E214" s="23">
        <v>20.100000000000001</v>
      </c>
      <c r="F214" s="23"/>
      <c r="G214" s="24">
        <f t="shared" si="28"/>
        <v>20.100000000000001</v>
      </c>
      <c r="H214" s="24">
        <f t="shared" si="22"/>
        <v>0</v>
      </c>
      <c r="I214" s="16"/>
      <c r="L214" s="7"/>
      <c r="M214" s="7"/>
      <c r="N214" s="7"/>
      <c r="O214" s="7"/>
      <c r="P214" s="7"/>
      <c r="Q214" s="7"/>
    </row>
    <row r="215" spans="1:17" hidden="1" x14ac:dyDescent="0.25">
      <c r="A215" s="20" t="s">
        <v>14</v>
      </c>
      <c r="B215" s="22" t="s">
        <v>351</v>
      </c>
      <c r="C215" s="21" t="s">
        <v>16</v>
      </c>
      <c r="D215" s="21" t="str">
        <f t="shared" si="29"/>
        <v>Hai Riêng</v>
      </c>
      <c r="E215" s="23">
        <v>22.42</v>
      </c>
      <c r="F215" s="23"/>
      <c r="G215" s="24">
        <f t="shared" si="28"/>
        <v>22.42</v>
      </c>
      <c r="H215" s="24">
        <f t="shared" si="22"/>
        <v>0</v>
      </c>
      <c r="I215" s="16"/>
      <c r="L215" s="7"/>
      <c r="M215" s="7"/>
      <c r="N215" s="7"/>
      <c r="O215" s="7"/>
      <c r="P215" s="7"/>
      <c r="Q215" s="7"/>
    </row>
    <row r="216" spans="1:17" ht="31.2" hidden="1" x14ac:dyDescent="0.25">
      <c r="A216" s="20" t="s">
        <v>14</v>
      </c>
      <c r="B216" s="22" t="s">
        <v>352</v>
      </c>
      <c r="C216" s="21" t="s">
        <v>16</v>
      </c>
      <c r="D216" s="21" t="str">
        <f t="shared" si="29"/>
        <v>Hai Riêng</v>
      </c>
      <c r="E216" s="23">
        <v>7.8</v>
      </c>
      <c r="F216" s="23"/>
      <c r="G216" s="24">
        <f t="shared" si="28"/>
        <v>7.8</v>
      </c>
      <c r="H216" s="24">
        <f t="shared" si="22"/>
        <v>0</v>
      </c>
      <c r="I216" s="16" t="s">
        <v>353</v>
      </c>
      <c r="L216" s="7"/>
      <c r="M216" s="7"/>
      <c r="N216" s="7"/>
      <c r="O216" s="7"/>
      <c r="P216" s="7"/>
      <c r="Q216" s="7"/>
    </row>
    <row r="217" spans="1:17" hidden="1" x14ac:dyDescent="0.25">
      <c r="A217" s="20" t="s">
        <v>14</v>
      </c>
      <c r="B217" s="25" t="s">
        <v>354</v>
      </c>
      <c r="C217" s="21" t="s">
        <v>219</v>
      </c>
      <c r="D217" s="21" t="s">
        <v>219</v>
      </c>
      <c r="E217" s="23">
        <v>7</v>
      </c>
      <c r="F217" s="23"/>
      <c r="G217" s="24">
        <f t="shared" si="28"/>
        <v>7</v>
      </c>
      <c r="H217" s="24">
        <f t="shared" si="22"/>
        <v>0</v>
      </c>
      <c r="I217" s="16" t="s">
        <v>54</v>
      </c>
      <c r="J217" s="59">
        <v>2022</v>
      </c>
      <c r="K217" s="5" t="s">
        <v>48</v>
      </c>
      <c r="L217" s="7"/>
      <c r="M217" s="7"/>
      <c r="N217" s="7"/>
      <c r="O217" s="7"/>
      <c r="P217" s="7"/>
      <c r="Q217" s="7"/>
    </row>
    <row r="218" spans="1:17" ht="31.2" hidden="1" x14ac:dyDescent="0.25">
      <c r="A218" s="20" t="s">
        <v>14</v>
      </c>
      <c r="B218" s="22" t="s">
        <v>355</v>
      </c>
      <c r="C218" s="21" t="s">
        <v>16</v>
      </c>
      <c r="D218" s="21" t="str">
        <f t="shared" si="29"/>
        <v>Hai Riêng</v>
      </c>
      <c r="E218" s="23">
        <v>1.6099999999999999</v>
      </c>
      <c r="F218" s="23"/>
      <c r="G218" s="24">
        <f t="shared" si="28"/>
        <v>1.6099999999999999</v>
      </c>
      <c r="H218" s="24">
        <f t="shared" si="22"/>
        <v>0</v>
      </c>
      <c r="I218" s="16"/>
      <c r="L218" s="7"/>
      <c r="M218" s="7"/>
      <c r="N218" s="7"/>
      <c r="O218" s="7"/>
      <c r="P218" s="7"/>
      <c r="Q218" s="7"/>
    </row>
    <row r="219" spans="1:17" hidden="1" x14ac:dyDescent="0.25">
      <c r="A219" s="20" t="s">
        <v>14</v>
      </c>
      <c r="B219" s="22" t="s">
        <v>356</v>
      </c>
      <c r="C219" s="21" t="s">
        <v>16</v>
      </c>
      <c r="D219" s="21" t="str">
        <f t="shared" si="29"/>
        <v>Hai Riêng</v>
      </c>
      <c r="E219" s="23">
        <v>0.2</v>
      </c>
      <c r="F219" s="23"/>
      <c r="G219" s="24">
        <f t="shared" si="28"/>
        <v>0.2</v>
      </c>
      <c r="H219" s="24">
        <f t="shared" si="22"/>
        <v>0</v>
      </c>
      <c r="I219" s="16"/>
      <c r="L219" s="7"/>
      <c r="M219" s="7"/>
      <c r="N219" s="7"/>
      <c r="O219" s="7"/>
      <c r="P219" s="7"/>
      <c r="Q219" s="7"/>
    </row>
    <row r="220" spans="1:17" hidden="1" x14ac:dyDescent="0.25">
      <c r="A220" s="20" t="s">
        <v>14</v>
      </c>
      <c r="B220" s="68" t="s">
        <v>357</v>
      </c>
      <c r="C220" s="21" t="s">
        <v>16</v>
      </c>
      <c r="D220" s="21" t="str">
        <f t="shared" si="29"/>
        <v>Hai Riêng</v>
      </c>
      <c r="E220" s="23">
        <v>1.64</v>
      </c>
      <c r="F220" s="23"/>
      <c r="G220" s="24">
        <f t="shared" si="28"/>
        <v>1.64</v>
      </c>
      <c r="H220" s="24">
        <f t="shared" si="22"/>
        <v>0</v>
      </c>
      <c r="I220" s="16"/>
      <c r="K220" s="5" t="s">
        <v>48</v>
      </c>
      <c r="L220" s="7"/>
      <c r="M220" s="7"/>
      <c r="N220" s="7"/>
      <c r="O220" s="7"/>
      <c r="P220" s="7"/>
      <c r="Q220" s="7"/>
    </row>
    <row r="221" spans="1:17" hidden="1" x14ac:dyDescent="0.25">
      <c r="A221" s="20" t="s">
        <v>14</v>
      </c>
      <c r="B221" s="22" t="s">
        <v>358</v>
      </c>
      <c r="C221" s="21" t="s">
        <v>16</v>
      </c>
      <c r="D221" s="21" t="str">
        <f t="shared" si="29"/>
        <v>Hai Riêng</v>
      </c>
      <c r="E221" s="23">
        <v>1.25</v>
      </c>
      <c r="F221" s="23"/>
      <c r="G221" s="24">
        <f t="shared" si="28"/>
        <v>1.25</v>
      </c>
      <c r="H221" s="24">
        <f t="shared" ref="H221:H284" si="30">G221-E221</f>
        <v>0</v>
      </c>
      <c r="I221" s="16"/>
      <c r="K221" s="5" t="s">
        <v>48</v>
      </c>
      <c r="L221" s="7"/>
      <c r="M221" s="7"/>
      <c r="N221" s="7"/>
      <c r="O221" s="7"/>
      <c r="P221" s="7"/>
      <c r="Q221" s="7"/>
    </row>
    <row r="222" spans="1:17" hidden="1" x14ac:dyDescent="0.25">
      <c r="A222" s="20" t="s">
        <v>14</v>
      </c>
      <c r="B222" s="25" t="s">
        <v>359</v>
      </c>
      <c r="C222" s="21" t="s">
        <v>16</v>
      </c>
      <c r="D222" s="21" t="str">
        <f t="shared" si="29"/>
        <v>Hai Riêng</v>
      </c>
      <c r="E222" s="23">
        <v>1.6</v>
      </c>
      <c r="F222" s="23"/>
      <c r="G222" s="24">
        <f t="shared" si="28"/>
        <v>1.6</v>
      </c>
      <c r="H222" s="24">
        <f t="shared" si="30"/>
        <v>0</v>
      </c>
      <c r="I222" s="16"/>
      <c r="J222" s="47">
        <v>2022</v>
      </c>
      <c r="K222" s="5" t="s">
        <v>48</v>
      </c>
      <c r="L222" s="7"/>
      <c r="M222" s="7"/>
      <c r="N222" s="7"/>
      <c r="O222" s="7"/>
      <c r="P222" s="7"/>
      <c r="Q222" s="7"/>
    </row>
    <row r="223" spans="1:17" hidden="1" x14ac:dyDescent="0.25">
      <c r="A223" s="20" t="s">
        <v>14</v>
      </c>
      <c r="B223" s="22" t="s">
        <v>360</v>
      </c>
      <c r="C223" s="21" t="s">
        <v>16</v>
      </c>
      <c r="D223" s="21" t="str">
        <f t="shared" si="29"/>
        <v>Hai Riêng</v>
      </c>
      <c r="E223" s="23">
        <v>10</v>
      </c>
      <c r="F223" s="23"/>
      <c r="G223" s="24">
        <f t="shared" si="28"/>
        <v>10</v>
      </c>
      <c r="H223" s="24">
        <f t="shared" si="30"/>
        <v>0</v>
      </c>
      <c r="I223" s="16"/>
      <c r="J223" s="4">
        <v>2023</v>
      </c>
      <c r="K223" s="5" t="s">
        <v>361</v>
      </c>
      <c r="L223" s="7"/>
      <c r="M223" s="7"/>
      <c r="N223" s="7"/>
      <c r="O223" s="7"/>
      <c r="P223" s="7"/>
      <c r="Q223" s="7"/>
    </row>
    <row r="224" spans="1:17" hidden="1" x14ac:dyDescent="0.25">
      <c r="A224" s="20" t="s">
        <v>14</v>
      </c>
      <c r="B224" s="22" t="s">
        <v>362</v>
      </c>
      <c r="C224" s="21" t="s">
        <v>18</v>
      </c>
      <c r="D224" s="21" t="str">
        <f t="shared" si="29"/>
        <v>Ea Lâm</v>
      </c>
      <c r="E224" s="23">
        <v>0.2</v>
      </c>
      <c r="F224" s="23"/>
      <c r="G224" s="24">
        <f t="shared" si="28"/>
        <v>0.2</v>
      </c>
      <c r="H224" s="24">
        <f t="shared" si="30"/>
        <v>0</v>
      </c>
      <c r="I224" s="16"/>
      <c r="L224" s="7"/>
      <c r="M224" s="7"/>
      <c r="N224" s="7"/>
      <c r="O224" s="7"/>
      <c r="P224" s="7"/>
      <c r="Q224" s="7"/>
    </row>
    <row r="225" spans="1:17" hidden="1" x14ac:dyDescent="0.25">
      <c r="A225" s="20" t="s">
        <v>14</v>
      </c>
      <c r="B225" s="22" t="s">
        <v>363</v>
      </c>
      <c r="C225" s="21" t="s">
        <v>18</v>
      </c>
      <c r="D225" s="21" t="str">
        <f t="shared" si="29"/>
        <v>Ea Lâm</v>
      </c>
      <c r="E225" s="23">
        <v>0.4</v>
      </c>
      <c r="F225" s="23"/>
      <c r="G225" s="24">
        <f t="shared" si="28"/>
        <v>0.4</v>
      </c>
      <c r="H225" s="24">
        <f t="shared" si="30"/>
        <v>0</v>
      </c>
      <c r="I225" s="16"/>
      <c r="L225" s="7"/>
      <c r="M225" s="7"/>
      <c r="N225" s="7"/>
      <c r="O225" s="7"/>
      <c r="P225" s="7"/>
      <c r="Q225" s="7"/>
    </row>
    <row r="226" spans="1:17" hidden="1" x14ac:dyDescent="0.25">
      <c r="A226" s="20" t="s">
        <v>14</v>
      </c>
      <c r="B226" s="27" t="s">
        <v>364</v>
      </c>
      <c r="C226" s="21" t="s">
        <v>18</v>
      </c>
      <c r="D226" s="21" t="str">
        <f t="shared" si="29"/>
        <v>Ea Lâm</v>
      </c>
      <c r="E226" s="23">
        <v>0.4</v>
      </c>
      <c r="F226" s="23"/>
      <c r="G226" s="24">
        <f t="shared" si="28"/>
        <v>0.4</v>
      </c>
      <c r="H226" s="24">
        <f t="shared" si="30"/>
        <v>0</v>
      </c>
      <c r="I226" s="16"/>
      <c r="L226" s="7"/>
      <c r="M226" s="7"/>
      <c r="N226" s="7"/>
      <c r="O226" s="7"/>
      <c r="P226" s="7"/>
      <c r="Q226" s="7"/>
    </row>
    <row r="227" spans="1:17" hidden="1" x14ac:dyDescent="0.25">
      <c r="A227" s="20" t="s">
        <v>14</v>
      </c>
      <c r="B227" s="37" t="s">
        <v>365</v>
      </c>
      <c r="C227" s="21" t="s">
        <v>18</v>
      </c>
      <c r="D227" s="21" t="str">
        <f t="shared" si="29"/>
        <v>Ea Lâm</v>
      </c>
      <c r="E227" s="23">
        <v>0.51</v>
      </c>
      <c r="F227" s="23"/>
      <c r="G227" s="24">
        <f t="shared" si="28"/>
        <v>0.51</v>
      </c>
      <c r="H227" s="24">
        <f t="shared" si="30"/>
        <v>0</v>
      </c>
      <c r="I227" s="16" t="s">
        <v>54</v>
      </c>
      <c r="J227" s="47">
        <v>2022</v>
      </c>
      <c r="L227" s="7"/>
      <c r="M227" s="7"/>
      <c r="N227" s="7"/>
      <c r="O227" s="7"/>
      <c r="P227" s="7"/>
      <c r="Q227" s="7"/>
    </row>
    <row r="228" spans="1:17" ht="31.2" hidden="1" x14ac:dyDescent="0.25">
      <c r="A228" s="20" t="s">
        <v>14</v>
      </c>
      <c r="B228" s="37" t="s">
        <v>366</v>
      </c>
      <c r="C228" s="21" t="s">
        <v>18</v>
      </c>
      <c r="D228" s="21" t="str">
        <f t="shared" si="29"/>
        <v>Ea Lâm</v>
      </c>
      <c r="E228" s="23">
        <v>1.84</v>
      </c>
      <c r="F228" s="23"/>
      <c r="G228" s="24">
        <f t="shared" si="28"/>
        <v>1.84</v>
      </c>
      <c r="H228" s="24">
        <f t="shared" si="30"/>
        <v>0</v>
      </c>
      <c r="I228" s="16" t="s">
        <v>54</v>
      </c>
      <c r="J228" s="47">
        <v>2022</v>
      </c>
      <c r="L228" s="7"/>
      <c r="M228" s="7"/>
      <c r="N228" s="7"/>
      <c r="O228" s="7"/>
      <c r="P228" s="7"/>
      <c r="Q228" s="7"/>
    </row>
    <row r="229" spans="1:17" ht="31.2" hidden="1" x14ac:dyDescent="0.25">
      <c r="A229" s="20" t="s">
        <v>14</v>
      </c>
      <c r="B229" s="22" t="s">
        <v>367</v>
      </c>
      <c r="C229" s="21" t="s">
        <v>18</v>
      </c>
      <c r="D229" s="21" t="str">
        <f t="shared" si="29"/>
        <v>Ea Lâm</v>
      </c>
      <c r="E229" s="23">
        <v>0.4</v>
      </c>
      <c r="F229" s="23"/>
      <c r="G229" s="24">
        <f t="shared" si="28"/>
        <v>0.4</v>
      </c>
      <c r="H229" s="24">
        <f t="shared" si="30"/>
        <v>0</v>
      </c>
      <c r="I229" s="16"/>
      <c r="J229" s="47">
        <v>2022</v>
      </c>
      <c r="L229" s="7"/>
      <c r="M229" s="7"/>
      <c r="N229" s="7"/>
      <c r="O229" s="7"/>
      <c r="P229" s="7"/>
      <c r="Q229" s="7"/>
    </row>
    <row r="230" spans="1:17" hidden="1" x14ac:dyDescent="0.25">
      <c r="A230" s="20" t="s">
        <v>14</v>
      </c>
      <c r="B230" s="37" t="s">
        <v>368</v>
      </c>
      <c r="C230" s="21" t="s">
        <v>18</v>
      </c>
      <c r="D230" s="21" t="str">
        <f t="shared" si="29"/>
        <v>Ea Lâm</v>
      </c>
      <c r="E230" s="23">
        <v>5.5</v>
      </c>
      <c r="F230" s="23"/>
      <c r="G230" s="24">
        <f t="shared" si="28"/>
        <v>5.5</v>
      </c>
      <c r="H230" s="24">
        <f t="shared" si="30"/>
        <v>0</v>
      </c>
      <c r="I230" s="16"/>
      <c r="L230" s="7"/>
      <c r="M230" s="7"/>
      <c r="N230" s="7"/>
      <c r="O230" s="7"/>
      <c r="P230" s="7"/>
      <c r="Q230" s="7"/>
    </row>
    <row r="231" spans="1:17" ht="31.2" hidden="1" x14ac:dyDescent="0.25">
      <c r="A231" s="20" t="s">
        <v>14</v>
      </c>
      <c r="B231" s="25" t="s">
        <v>369</v>
      </c>
      <c r="C231" s="21" t="s">
        <v>21</v>
      </c>
      <c r="D231" s="21" t="s">
        <v>21</v>
      </c>
      <c r="E231" s="23">
        <v>0.65</v>
      </c>
      <c r="F231" s="23"/>
      <c r="G231" s="24">
        <f t="shared" si="28"/>
        <v>0.65</v>
      </c>
      <c r="H231" s="24">
        <f t="shared" si="30"/>
        <v>0</v>
      </c>
      <c r="I231" s="16"/>
      <c r="J231" s="59">
        <v>2022</v>
      </c>
      <c r="L231" s="7"/>
      <c r="M231" s="7"/>
      <c r="N231" s="7"/>
      <c r="O231" s="7"/>
      <c r="P231" s="7"/>
      <c r="Q231" s="7"/>
    </row>
    <row r="232" spans="1:17" hidden="1" x14ac:dyDescent="0.25">
      <c r="A232" s="20" t="s">
        <v>14</v>
      </c>
      <c r="B232" s="22" t="s">
        <v>370</v>
      </c>
      <c r="C232" s="21" t="s">
        <v>21</v>
      </c>
      <c r="D232" s="21" t="s">
        <v>21</v>
      </c>
      <c r="E232" s="23">
        <v>0.6</v>
      </c>
      <c r="F232" s="23"/>
      <c r="G232" s="24">
        <f t="shared" si="28"/>
        <v>0.6</v>
      </c>
      <c r="H232" s="24">
        <f t="shared" si="30"/>
        <v>0</v>
      </c>
      <c r="I232" s="16"/>
      <c r="L232" s="7"/>
      <c r="M232" s="7"/>
      <c r="N232" s="7"/>
      <c r="O232" s="7"/>
      <c r="P232" s="7"/>
      <c r="Q232" s="7"/>
    </row>
    <row r="233" spans="1:17" hidden="1" x14ac:dyDescent="0.25">
      <c r="A233" s="20" t="s">
        <v>14</v>
      </c>
      <c r="B233" s="25" t="s">
        <v>371</v>
      </c>
      <c r="C233" s="21" t="s">
        <v>21</v>
      </c>
      <c r="D233" s="21" t="s">
        <v>21</v>
      </c>
      <c r="E233" s="23">
        <v>1.5</v>
      </c>
      <c r="F233" s="23"/>
      <c r="G233" s="24">
        <f t="shared" si="28"/>
        <v>1.5</v>
      </c>
      <c r="H233" s="24">
        <f t="shared" si="30"/>
        <v>0</v>
      </c>
      <c r="I233" s="16"/>
      <c r="L233" s="7"/>
      <c r="M233" s="7"/>
      <c r="N233" s="7"/>
      <c r="O233" s="7"/>
      <c r="P233" s="7"/>
      <c r="Q233" s="7"/>
    </row>
    <row r="234" spans="1:17" hidden="1" x14ac:dyDescent="0.25">
      <c r="A234" s="20" t="s">
        <v>14</v>
      </c>
      <c r="B234" s="25" t="s">
        <v>360</v>
      </c>
      <c r="C234" s="21" t="s">
        <v>21</v>
      </c>
      <c r="D234" s="21" t="s">
        <v>21</v>
      </c>
      <c r="E234" s="23">
        <v>8</v>
      </c>
      <c r="F234" s="23"/>
      <c r="G234" s="24">
        <f t="shared" si="28"/>
        <v>8</v>
      </c>
      <c r="H234" s="24">
        <f t="shared" si="30"/>
        <v>0</v>
      </c>
      <c r="I234" s="16"/>
      <c r="L234" s="7"/>
      <c r="M234" s="7"/>
      <c r="N234" s="7"/>
      <c r="O234" s="7"/>
      <c r="P234" s="7"/>
      <c r="Q234" s="7"/>
    </row>
    <row r="235" spans="1:17" hidden="1" x14ac:dyDescent="0.25">
      <c r="A235" s="20" t="s">
        <v>14</v>
      </c>
      <c r="B235" s="27" t="s">
        <v>372</v>
      </c>
      <c r="C235" s="21" t="s">
        <v>24</v>
      </c>
      <c r="D235" s="21" t="str">
        <f t="shared" si="29"/>
        <v>Ea Bá</v>
      </c>
      <c r="E235" s="23">
        <v>0.6</v>
      </c>
      <c r="F235" s="23"/>
      <c r="G235" s="24">
        <f t="shared" si="28"/>
        <v>0.6</v>
      </c>
      <c r="H235" s="24">
        <f t="shared" si="30"/>
        <v>0</v>
      </c>
      <c r="I235" s="16"/>
      <c r="L235" s="7"/>
      <c r="M235" s="7"/>
      <c r="N235" s="7"/>
      <c r="O235" s="7"/>
      <c r="P235" s="7"/>
      <c r="Q235" s="7"/>
    </row>
    <row r="236" spans="1:17" hidden="1" x14ac:dyDescent="0.25">
      <c r="A236" s="20" t="s">
        <v>14</v>
      </c>
      <c r="B236" s="27" t="s">
        <v>373</v>
      </c>
      <c r="C236" s="21" t="s">
        <v>24</v>
      </c>
      <c r="D236" s="21" t="str">
        <f t="shared" si="29"/>
        <v>Ea Bá</v>
      </c>
      <c r="E236" s="23">
        <v>0.8</v>
      </c>
      <c r="F236" s="23"/>
      <c r="G236" s="24">
        <f t="shared" si="28"/>
        <v>0.8</v>
      </c>
      <c r="H236" s="24">
        <f t="shared" si="30"/>
        <v>0</v>
      </c>
      <c r="I236" s="16"/>
      <c r="L236" s="7"/>
      <c r="M236" s="7"/>
      <c r="N236" s="7"/>
      <c r="O236" s="7"/>
      <c r="P236" s="7"/>
      <c r="Q236" s="7"/>
    </row>
    <row r="237" spans="1:17" hidden="1" x14ac:dyDescent="0.25">
      <c r="A237" s="20" t="s">
        <v>14</v>
      </c>
      <c r="B237" s="27" t="s">
        <v>374</v>
      </c>
      <c r="C237" s="21" t="s">
        <v>24</v>
      </c>
      <c r="D237" s="21" t="str">
        <f t="shared" si="29"/>
        <v>Ea Bá</v>
      </c>
      <c r="E237" s="23">
        <v>0.5</v>
      </c>
      <c r="F237" s="23"/>
      <c r="G237" s="24">
        <f t="shared" si="28"/>
        <v>0.5</v>
      </c>
      <c r="H237" s="24">
        <f t="shared" si="30"/>
        <v>0</v>
      </c>
      <c r="I237" s="16"/>
      <c r="L237" s="7"/>
      <c r="M237" s="7"/>
      <c r="N237" s="7"/>
      <c r="O237" s="7"/>
      <c r="P237" s="7"/>
      <c r="Q237" s="7"/>
    </row>
    <row r="238" spans="1:17" hidden="1" x14ac:dyDescent="0.25">
      <c r="A238" s="20" t="s">
        <v>14</v>
      </c>
      <c r="B238" s="27" t="s">
        <v>375</v>
      </c>
      <c r="C238" s="21" t="s">
        <v>24</v>
      </c>
      <c r="D238" s="21" t="str">
        <f t="shared" si="29"/>
        <v>Ea Bá</v>
      </c>
      <c r="E238" s="23">
        <v>0.23</v>
      </c>
      <c r="F238" s="23"/>
      <c r="G238" s="24">
        <f t="shared" si="28"/>
        <v>0.23</v>
      </c>
      <c r="H238" s="24">
        <f t="shared" si="30"/>
        <v>0</v>
      </c>
      <c r="I238" s="16"/>
      <c r="J238" s="69">
        <v>2023</v>
      </c>
      <c r="L238" s="7"/>
      <c r="M238" s="7"/>
      <c r="N238" s="7"/>
      <c r="O238" s="7"/>
      <c r="P238" s="7"/>
      <c r="Q238" s="7"/>
    </row>
    <row r="239" spans="1:17" hidden="1" x14ac:dyDescent="0.25">
      <c r="A239" s="20" t="s">
        <v>14</v>
      </c>
      <c r="B239" s="22" t="s">
        <v>376</v>
      </c>
      <c r="C239" s="21" t="s">
        <v>24</v>
      </c>
      <c r="D239" s="21" t="str">
        <f t="shared" si="29"/>
        <v>Ea Bá</v>
      </c>
      <c r="E239" s="23">
        <v>0.6</v>
      </c>
      <c r="F239" s="23"/>
      <c r="G239" s="24">
        <f t="shared" si="28"/>
        <v>0.6</v>
      </c>
      <c r="H239" s="24">
        <f t="shared" si="30"/>
        <v>0</v>
      </c>
      <c r="I239" s="16"/>
      <c r="L239" s="7"/>
      <c r="M239" s="7"/>
      <c r="N239" s="7"/>
      <c r="O239" s="7"/>
      <c r="P239" s="7"/>
      <c r="Q239" s="7"/>
    </row>
    <row r="240" spans="1:17" hidden="1" x14ac:dyDescent="0.25">
      <c r="A240" s="20" t="s">
        <v>14</v>
      </c>
      <c r="B240" s="27" t="s">
        <v>368</v>
      </c>
      <c r="C240" s="21" t="s">
        <v>24</v>
      </c>
      <c r="D240" s="21" t="str">
        <f t="shared" si="29"/>
        <v>Ea Bá</v>
      </c>
      <c r="E240" s="23">
        <v>5.9999999999999991</v>
      </c>
      <c r="F240" s="23"/>
      <c r="G240" s="24">
        <f t="shared" si="28"/>
        <v>5.9999999999999991</v>
      </c>
      <c r="H240" s="24">
        <f t="shared" si="30"/>
        <v>0</v>
      </c>
      <c r="I240" s="16"/>
      <c r="L240" s="7"/>
      <c r="M240" s="7"/>
      <c r="N240" s="7"/>
      <c r="O240" s="7"/>
      <c r="P240" s="7"/>
      <c r="Q240" s="7"/>
    </row>
    <row r="241" spans="1:17" ht="31.2" hidden="1" x14ac:dyDescent="0.25">
      <c r="A241" s="20" t="s">
        <v>14</v>
      </c>
      <c r="B241" s="27" t="s">
        <v>377</v>
      </c>
      <c r="C241" s="21" t="s">
        <v>26</v>
      </c>
      <c r="D241" s="21" t="str">
        <f t="shared" si="29"/>
        <v>Sơn Giang</v>
      </c>
      <c r="E241" s="23">
        <v>0.2</v>
      </c>
      <c r="F241" s="23"/>
      <c r="G241" s="24">
        <f t="shared" si="28"/>
        <v>0.2</v>
      </c>
      <c r="H241" s="24">
        <f t="shared" si="30"/>
        <v>0</v>
      </c>
      <c r="I241" s="50" t="s">
        <v>378</v>
      </c>
      <c r="J241" s="59">
        <v>2022</v>
      </c>
      <c r="L241" s="7"/>
      <c r="M241" s="7"/>
      <c r="N241" s="7"/>
      <c r="O241" s="7"/>
      <c r="P241" s="7"/>
      <c r="Q241" s="7"/>
    </row>
    <row r="242" spans="1:17" hidden="1" x14ac:dyDescent="0.25">
      <c r="A242" s="20" t="s">
        <v>14</v>
      </c>
      <c r="B242" s="27" t="s">
        <v>379</v>
      </c>
      <c r="C242" s="21" t="s">
        <v>26</v>
      </c>
      <c r="D242" s="21" t="str">
        <f t="shared" si="29"/>
        <v>Sơn Giang</v>
      </c>
      <c r="E242" s="23">
        <v>3.17</v>
      </c>
      <c r="F242" s="23"/>
      <c r="G242" s="24">
        <f t="shared" si="28"/>
        <v>3.17</v>
      </c>
      <c r="H242" s="24">
        <f t="shared" si="30"/>
        <v>0</v>
      </c>
      <c r="I242" s="16" t="s">
        <v>127</v>
      </c>
      <c r="L242" s="7"/>
      <c r="M242" s="7"/>
      <c r="N242" s="7"/>
      <c r="O242" s="7"/>
      <c r="P242" s="7"/>
      <c r="Q242" s="7"/>
    </row>
    <row r="243" spans="1:17" hidden="1" x14ac:dyDescent="0.25">
      <c r="A243" s="20" t="s">
        <v>14</v>
      </c>
      <c r="B243" s="27" t="s">
        <v>380</v>
      </c>
      <c r="C243" s="21" t="s">
        <v>26</v>
      </c>
      <c r="D243" s="21" t="str">
        <f t="shared" si="29"/>
        <v>Sơn Giang</v>
      </c>
      <c r="E243" s="23">
        <v>3</v>
      </c>
      <c r="F243" s="23"/>
      <c r="G243" s="24">
        <f t="shared" si="28"/>
        <v>3</v>
      </c>
      <c r="H243" s="24">
        <f t="shared" si="30"/>
        <v>0</v>
      </c>
      <c r="I243" s="16" t="s">
        <v>127</v>
      </c>
      <c r="L243" s="7"/>
      <c r="M243" s="7"/>
      <c r="N243" s="7"/>
      <c r="O243" s="7"/>
      <c r="P243" s="7"/>
      <c r="Q243" s="7"/>
    </row>
    <row r="244" spans="1:17" hidden="1" x14ac:dyDescent="0.25">
      <c r="A244" s="20" t="s">
        <v>14</v>
      </c>
      <c r="B244" s="27" t="s">
        <v>381</v>
      </c>
      <c r="C244" s="21" t="s">
        <v>26</v>
      </c>
      <c r="D244" s="21" t="str">
        <f t="shared" si="29"/>
        <v>Sơn Giang</v>
      </c>
      <c r="E244" s="23">
        <v>0.5</v>
      </c>
      <c r="F244" s="23"/>
      <c r="G244" s="24">
        <f t="shared" si="28"/>
        <v>0.5</v>
      </c>
      <c r="H244" s="24">
        <f t="shared" si="30"/>
        <v>0</v>
      </c>
      <c r="I244" s="16" t="s">
        <v>127</v>
      </c>
      <c r="L244" s="7"/>
      <c r="M244" s="7"/>
      <c r="N244" s="7"/>
      <c r="O244" s="7"/>
      <c r="P244" s="7"/>
      <c r="Q244" s="7"/>
    </row>
    <row r="245" spans="1:17" ht="31.2" hidden="1" x14ac:dyDescent="0.25">
      <c r="A245" s="20" t="s">
        <v>14</v>
      </c>
      <c r="B245" s="27" t="s">
        <v>382</v>
      </c>
      <c r="C245" s="21" t="s">
        <v>26</v>
      </c>
      <c r="D245" s="21" t="str">
        <f t="shared" si="29"/>
        <v>Sơn Giang</v>
      </c>
      <c r="E245" s="23">
        <v>2.4300000000000002</v>
      </c>
      <c r="F245" s="23"/>
      <c r="G245" s="24">
        <f t="shared" si="28"/>
        <v>2.4300000000000002</v>
      </c>
      <c r="H245" s="24">
        <f t="shared" si="30"/>
        <v>0</v>
      </c>
      <c r="I245" s="16" t="s">
        <v>383</v>
      </c>
      <c r="J245" s="59">
        <v>2022</v>
      </c>
      <c r="L245" s="7"/>
      <c r="M245" s="7"/>
      <c r="N245" s="7"/>
      <c r="O245" s="7"/>
      <c r="P245" s="7"/>
      <c r="Q245" s="7"/>
    </row>
    <row r="246" spans="1:17" ht="31.2" hidden="1" x14ac:dyDescent="0.25">
      <c r="A246" s="20" t="s">
        <v>14</v>
      </c>
      <c r="B246" s="36" t="s">
        <v>384</v>
      </c>
      <c r="C246" s="21" t="s">
        <v>26</v>
      </c>
      <c r="D246" s="21" t="str">
        <f t="shared" si="29"/>
        <v>Sơn Giang</v>
      </c>
      <c r="E246" s="23">
        <v>0.53</v>
      </c>
      <c r="F246" s="23"/>
      <c r="G246" s="24">
        <f t="shared" si="28"/>
        <v>0.53</v>
      </c>
      <c r="H246" s="24">
        <f t="shared" si="30"/>
        <v>0</v>
      </c>
      <c r="I246" s="16" t="s">
        <v>385</v>
      </c>
      <c r="L246" s="7"/>
      <c r="M246" s="7"/>
      <c r="N246" s="7"/>
      <c r="O246" s="7"/>
      <c r="P246" s="7"/>
      <c r="Q246" s="7"/>
    </row>
    <row r="247" spans="1:17" hidden="1" x14ac:dyDescent="0.25">
      <c r="A247" s="20" t="s">
        <v>14</v>
      </c>
      <c r="B247" s="25" t="s">
        <v>386</v>
      </c>
      <c r="C247" s="21" t="s">
        <v>26</v>
      </c>
      <c r="D247" s="21" t="str">
        <f t="shared" si="29"/>
        <v>Sơn Giang</v>
      </c>
      <c r="E247" s="23">
        <v>0.8</v>
      </c>
      <c r="F247" s="23"/>
      <c r="G247" s="24">
        <f t="shared" si="28"/>
        <v>0.8</v>
      </c>
      <c r="H247" s="24">
        <f t="shared" si="30"/>
        <v>0</v>
      </c>
      <c r="I247" s="16" t="s">
        <v>127</v>
      </c>
      <c r="L247" s="7"/>
      <c r="M247" s="7"/>
      <c r="N247" s="7"/>
      <c r="O247" s="7"/>
      <c r="P247" s="7"/>
      <c r="Q247" s="7"/>
    </row>
    <row r="248" spans="1:17" hidden="1" x14ac:dyDescent="0.25">
      <c r="A248" s="20" t="s">
        <v>14</v>
      </c>
      <c r="B248" s="22" t="s">
        <v>360</v>
      </c>
      <c r="C248" s="21" t="s">
        <v>26</v>
      </c>
      <c r="D248" s="21" t="str">
        <f t="shared" si="29"/>
        <v>Sơn Giang</v>
      </c>
      <c r="E248" s="23">
        <v>7.5</v>
      </c>
      <c r="F248" s="23"/>
      <c r="G248" s="24">
        <f t="shared" si="28"/>
        <v>7.5</v>
      </c>
      <c r="H248" s="24">
        <f t="shared" si="30"/>
        <v>0</v>
      </c>
      <c r="I248" s="16"/>
      <c r="L248" s="7"/>
      <c r="M248" s="7"/>
      <c r="N248" s="7"/>
      <c r="O248" s="7"/>
      <c r="P248" s="7"/>
      <c r="Q248" s="7"/>
    </row>
    <row r="249" spans="1:17" hidden="1" x14ac:dyDescent="0.25">
      <c r="A249" s="20" t="s">
        <v>14</v>
      </c>
      <c r="B249" s="22" t="s">
        <v>387</v>
      </c>
      <c r="C249" s="21" t="s">
        <v>28</v>
      </c>
      <c r="D249" s="21" t="s">
        <v>28</v>
      </c>
      <c r="E249" s="23">
        <v>0.3</v>
      </c>
      <c r="F249" s="23"/>
      <c r="G249" s="24">
        <f t="shared" si="28"/>
        <v>0.3</v>
      </c>
      <c r="H249" s="24">
        <f t="shared" si="30"/>
        <v>0</v>
      </c>
      <c r="I249" s="16"/>
      <c r="L249" s="7"/>
      <c r="M249" s="7"/>
      <c r="N249" s="7"/>
      <c r="O249" s="7"/>
      <c r="P249" s="7"/>
      <c r="Q249" s="7"/>
    </row>
    <row r="250" spans="1:17" hidden="1" x14ac:dyDescent="0.25">
      <c r="A250" s="20" t="s">
        <v>14</v>
      </c>
      <c r="B250" s="22" t="s">
        <v>388</v>
      </c>
      <c r="C250" s="21" t="s">
        <v>28</v>
      </c>
      <c r="D250" s="21" t="s">
        <v>28</v>
      </c>
      <c r="E250" s="23">
        <v>0.42</v>
      </c>
      <c r="F250" s="23"/>
      <c r="G250" s="24">
        <f t="shared" si="28"/>
        <v>0.42</v>
      </c>
      <c r="H250" s="24">
        <f t="shared" si="30"/>
        <v>0</v>
      </c>
      <c r="I250" s="16"/>
      <c r="L250" s="7"/>
      <c r="M250" s="7"/>
      <c r="N250" s="7"/>
      <c r="O250" s="7"/>
      <c r="P250" s="7"/>
      <c r="Q250" s="7"/>
    </row>
    <row r="251" spans="1:17" hidden="1" x14ac:dyDescent="0.25">
      <c r="A251" s="20" t="s">
        <v>14</v>
      </c>
      <c r="B251" s="22" t="s">
        <v>389</v>
      </c>
      <c r="C251" s="21" t="s">
        <v>28</v>
      </c>
      <c r="D251" s="21" t="s">
        <v>28</v>
      </c>
      <c r="E251" s="23">
        <v>0.7</v>
      </c>
      <c r="F251" s="23"/>
      <c r="G251" s="24">
        <f t="shared" si="28"/>
        <v>0.7</v>
      </c>
      <c r="H251" s="24">
        <f t="shared" si="30"/>
        <v>0</v>
      </c>
      <c r="I251" s="16"/>
      <c r="L251" s="7"/>
      <c r="M251" s="7"/>
      <c r="N251" s="7"/>
      <c r="O251" s="7"/>
      <c r="P251" s="7"/>
      <c r="Q251" s="7"/>
    </row>
    <row r="252" spans="1:17" hidden="1" x14ac:dyDescent="0.25">
      <c r="A252" s="20" t="s">
        <v>14</v>
      </c>
      <c r="B252" s="27" t="s">
        <v>390</v>
      </c>
      <c r="C252" s="21" t="s">
        <v>28</v>
      </c>
      <c r="D252" s="21" t="s">
        <v>28</v>
      </c>
      <c r="E252" s="23">
        <v>1.1000000000000001</v>
      </c>
      <c r="F252" s="23"/>
      <c r="G252" s="24">
        <f t="shared" si="28"/>
        <v>1.1000000000000001</v>
      </c>
      <c r="H252" s="24">
        <f t="shared" si="30"/>
        <v>0</v>
      </c>
      <c r="I252" s="16"/>
      <c r="J252" s="59">
        <v>2022</v>
      </c>
      <c r="L252" s="7"/>
      <c r="M252" s="7"/>
      <c r="N252" s="7"/>
      <c r="O252" s="7"/>
      <c r="P252" s="7"/>
      <c r="Q252" s="7"/>
    </row>
    <row r="253" spans="1:17" hidden="1" x14ac:dyDescent="0.25">
      <c r="A253" s="20" t="s">
        <v>14</v>
      </c>
      <c r="B253" s="27" t="s">
        <v>391</v>
      </c>
      <c r="C253" s="21" t="s">
        <v>28</v>
      </c>
      <c r="D253" s="21" t="s">
        <v>28</v>
      </c>
      <c r="E253" s="23">
        <v>0.35</v>
      </c>
      <c r="F253" s="23"/>
      <c r="G253" s="24">
        <f t="shared" si="28"/>
        <v>0.35</v>
      </c>
      <c r="H253" s="24">
        <f t="shared" si="30"/>
        <v>0</v>
      </c>
      <c r="I253" s="16"/>
      <c r="L253" s="7"/>
      <c r="M253" s="7"/>
      <c r="N253" s="7"/>
      <c r="O253" s="7"/>
      <c r="P253" s="7"/>
      <c r="Q253" s="7"/>
    </row>
    <row r="254" spans="1:17" hidden="1" x14ac:dyDescent="0.25">
      <c r="A254" s="20" t="s">
        <v>14</v>
      </c>
      <c r="B254" s="27" t="s">
        <v>392</v>
      </c>
      <c r="C254" s="21" t="s">
        <v>28</v>
      </c>
      <c r="D254" s="21" t="s">
        <v>28</v>
      </c>
      <c r="E254" s="23">
        <v>0.18</v>
      </c>
      <c r="F254" s="23"/>
      <c r="G254" s="24">
        <f t="shared" si="28"/>
        <v>0.18</v>
      </c>
      <c r="H254" s="24">
        <f t="shared" si="30"/>
        <v>0</v>
      </c>
      <c r="I254" s="16"/>
      <c r="L254" s="7"/>
      <c r="M254" s="7"/>
      <c r="N254" s="7"/>
      <c r="O254" s="7"/>
      <c r="P254" s="7"/>
      <c r="Q254" s="7"/>
    </row>
    <row r="255" spans="1:17" hidden="1" x14ac:dyDescent="0.25">
      <c r="A255" s="20" t="s">
        <v>14</v>
      </c>
      <c r="B255" s="25" t="s">
        <v>393</v>
      </c>
      <c r="C255" s="21" t="s">
        <v>28</v>
      </c>
      <c r="D255" s="21" t="s">
        <v>28</v>
      </c>
      <c r="E255" s="23">
        <v>0.62</v>
      </c>
      <c r="F255" s="23"/>
      <c r="G255" s="24">
        <f t="shared" si="28"/>
        <v>0.62</v>
      </c>
      <c r="H255" s="24">
        <f t="shared" si="30"/>
        <v>0</v>
      </c>
      <c r="I255" s="16"/>
      <c r="L255" s="7"/>
      <c r="M255" s="7"/>
      <c r="N255" s="7"/>
      <c r="O255" s="7"/>
      <c r="P255" s="7"/>
      <c r="Q255" s="7"/>
    </row>
    <row r="256" spans="1:17" hidden="1" x14ac:dyDescent="0.25">
      <c r="A256" s="20" t="s">
        <v>14</v>
      </c>
      <c r="B256" s="22" t="s">
        <v>394</v>
      </c>
      <c r="C256" s="21" t="s">
        <v>28</v>
      </c>
      <c r="D256" s="21" t="s">
        <v>28</v>
      </c>
      <c r="E256" s="23">
        <v>1.1499999999999999</v>
      </c>
      <c r="F256" s="23"/>
      <c r="G256" s="24">
        <f t="shared" si="28"/>
        <v>1.1499999999999999</v>
      </c>
      <c r="H256" s="24">
        <f t="shared" si="30"/>
        <v>0</v>
      </c>
      <c r="I256" s="16"/>
      <c r="K256" s="5" t="s">
        <v>48</v>
      </c>
      <c r="L256" s="7"/>
      <c r="M256" s="7"/>
      <c r="N256" s="7"/>
      <c r="O256" s="7"/>
      <c r="P256" s="7"/>
      <c r="Q256" s="7"/>
    </row>
    <row r="257" spans="1:17" hidden="1" x14ac:dyDescent="0.25">
      <c r="A257" s="20" t="s">
        <v>14</v>
      </c>
      <c r="B257" s="25" t="s">
        <v>368</v>
      </c>
      <c r="C257" s="21" t="s">
        <v>28</v>
      </c>
      <c r="D257" s="21" t="s">
        <v>28</v>
      </c>
      <c r="E257" s="23">
        <v>8.2999999999999989</v>
      </c>
      <c r="F257" s="23"/>
      <c r="G257" s="24">
        <f t="shared" si="28"/>
        <v>8.2999999999999989</v>
      </c>
      <c r="H257" s="24">
        <f t="shared" si="30"/>
        <v>0</v>
      </c>
      <c r="I257" s="16"/>
      <c r="L257" s="7"/>
      <c r="M257" s="7"/>
      <c r="N257" s="7"/>
      <c r="O257" s="7"/>
      <c r="P257" s="7"/>
      <c r="Q257" s="7"/>
    </row>
    <row r="258" spans="1:17" hidden="1" x14ac:dyDescent="0.25">
      <c r="A258" s="20" t="s">
        <v>14</v>
      </c>
      <c r="B258" s="25" t="s">
        <v>395</v>
      </c>
      <c r="C258" s="21" t="s">
        <v>53</v>
      </c>
      <c r="D258" s="21" t="str">
        <f t="shared" si="29"/>
        <v>Ea Bar</v>
      </c>
      <c r="E258" s="23">
        <v>1.03</v>
      </c>
      <c r="F258" s="23"/>
      <c r="G258" s="24">
        <f t="shared" si="28"/>
        <v>1.03</v>
      </c>
      <c r="H258" s="24">
        <f t="shared" si="30"/>
        <v>0</v>
      </c>
      <c r="I258" s="16"/>
      <c r="L258" s="7"/>
      <c r="M258" s="7"/>
      <c r="N258" s="7"/>
      <c r="O258" s="7"/>
      <c r="P258" s="7"/>
      <c r="Q258" s="7"/>
    </row>
    <row r="259" spans="1:17" hidden="1" x14ac:dyDescent="0.25">
      <c r="A259" s="20" t="s">
        <v>14</v>
      </c>
      <c r="B259" s="25" t="s">
        <v>396</v>
      </c>
      <c r="C259" s="21" t="s">
        <v>53</v>
      </c>
      <c r="D259" s="21" t="str">
        <f t="shared" si="29"/>
        <v>Ea Bar</v>
      </c>
      <c r="E259" s="23">
        <v>0.32</v>
      </c>
      <c r="F259" s="23"/>
      <c r="G259" s="24">
        <f t="shared" si="28"/>
        <v>0.32</v>
      </c>
      <c r="H259" s="24">
        <f t="shared" si="30"/>
        <v>0</v>
      </c>
      <c r="I259" s="16"/>
      <c r="L259" s="7"/>
      <c r="M259" s="7"/>
      <c r="N259" s="7"/>
      <c r="O259" s="7"/>
      <c r="P259" s="7"/>
      <c r="Q259" s="7"/>
    </row>
    <row r="260" spans="1:17" hidden="1" x14ac:dyDescent="0.25">
      <c r="A260" s="20" t="s">
        <v>14</v>
      </c>
      <c r="B260" s="25" t="s">
        <v>397</v>
      </c>
      <c r="C260" s="21" t="s">
        <v>53</v>
      </c>
      <c r="D260" s="21" t="str">
        <f t="shared" si="29"/>
        <v>Ea Bar</v>
      </c>
      <c r="E260" s="23">
        <v>0.15000000000000002</v>
      </c>
      <c r="F260" s="23"/>
      <c r="G260" s="24">
        <f t="shared" si="28"/>
        <v>0.15000000000000002</v>
      </c>
      <c r="H260" s="24">
        <f t="shared" si="30"/>
        <v>0</v>
      </c>
      <c r="I260" s="16"/>
      <c r="L260" s="7"/>
      <c r="M260" s="7"/>
      <c r="N260" s="7"/>
      <c r="O260" s="7"/>
      <c r="P260" s="7"/>
      <c r="Q260" s="7"/>
    </row>
    <row r="261" spans="1:17" hidden="1" x14ac:dyDescent="0.25">
      <c r="A261" s="20" t="s">
        <v>14</v>
      </c>
      <c r="B261" s="25" t="s">
        <v>398</v>
      </c>
      <c r="C261" s="21" t="s">
        <v>53</v>
      </c>
      <c r="D261" s="21" t="str">
        <f t="shared" si="29"/>
        <v>Ea Bar</v>
      </c>
      <c r="E261" s="23">
        <v>0.52</v>
      </c>
      <c r="F261" s="23"/>
      <c r="G261" s="24">
        <f t="shared" si="28"/>
        <v>0.52</v>
      </c>
      <c r="H261" s="24">
        <f t="shared" si="30"/>
        <v>0</v>
      </c>
      <c r="I261" s="16"/>
      <c r="L261" s="7"/>
      <c r="M261" s="7"/>
      <c r="N261" s="7"/>
      <c r="O261" s="7"/>
      <c r="P261" s="7"/>
      <c r="Q261" s="7"/>
    </row>
    <row r="262" spans="1:17" hidden="1" x14ac:dyDescent="0.25">
      <c r="A262" s="20" t="s">
        <v>14</v>
      </c>
      <c r="B262" s="25" t="s">
        <v>399</v>
      </c>
      <c r="C262" s="21" t="s">
        <v>53</v>
      </c>
      <c r="D262" s="21" t="str">
        <f t="shared" si="29"/>
        <v>Ea Bar</v>
      </c>
      <c r="E262" s="23">
        <v>0.76</v>
      </c>
      <c r="F262" s="23"/>
      <c r="G262" s="24">
        <f t="shared" si="28"/>
        <v>0.76</v>
      </c>
      <c r="H262" s="24">
        <f t="shared" si="30"/>
        <v>0</v>
      </c>
      <c r="I262" s="16"/>
      <c r="L262" s="7"/>
      <c r="M262" s="7"/>
      <c r="N262" s="7"/>
      <c r="O262" s="7"/>
      <c r="P262" s="7"/>
      <c r="Q262" s="7"/>
    </row>
    <row r="263" spans="1:17" hidden="1" x14ac:dyDescent="0.25">
      <c r="A263" s="20" t="s">
        <v>14</v>
      </c>
      <c r="B263" s="25" t="s">
        <v>400</v>
      </c>
      <c r="C263" s="21" t="s">
        <v>53</v>
      </c>
      <c r="D263" s="21" t="str">
        <f t="shared" si="29"/>
        <v>Ea Bar</v>
      </c>
      <c r="E263" s="23">
        <v>0.24</v>
      </c>
      <c r="F263" s="23"/>
      <c r="G263" s="24">
        <f t="shared" si="28"/>
        <v>0.24</v>
      </c>
      <c r="H263" s="24">
        <f t="shared" si="30"/>
        <v>0</v>
      </c>
      <c r="I263" s="16"/>
      <c r="L263" s="7"/>
      <c r="M263" s="7"/>
      <c r="N263" s="7"/>
      <c r="O263" s="7"/>
      <c r="P263" s="7"/>
      <c r="Q263" s="7"/>
    </row>
    <row r="264" spans="1:17" hidden="1" x14ac:dyDescent="0.25">
      <c r="A264" s="20" t="s">
        <v>14</v>
      </c>
      <c r="B264" s="25" t="s">
        <v>401</v>
      </c>
      <c r="C264" s="21" t="s">
        <v>53</v>
      </c>
      <c r="D264" s="21" t="str">
        <f t="shared" si="29"/>
        <v>Ea Bar</v>
      </c>
      <c r="E264" s="23">
        <v>0.2</v>
      </c>
      <c r="F264" s="23"/>
      <c r="G264" s="24">
        <f t="shared" si="28"/>
        <v>0.2</v>
      </c>
      <c r="H264" s="24">
        <f t="shared" si="30"/>
        <v>0</v>
      </c>
      <c r="I264" s="16"/>
      <c r="L264" s="7"/>
      <c r="M264" s="7"/>
      <c r="N264" s="7"/>
      <c r="O264" s="7"/>
      <c r="P264" s="7"/>
      <c r="Q264" s="7"/>
    </row>
    <row r="265" spans="1:17" hidden="1" x14ac:dyDescent="0.25">
      <c r="A265" s="20" t="s">
        <v>14</v>
      </c>
      <c r="B265" s="25" t="s">
        <v>402</v>
      </c>
      <c r="C265" s="21" t="s">
        <v>53</v>
      </c>
      <c r="D265" s="21" t="str">
        <f t="shared" si="29"/>
        <v>Ea Bar</v>
      </c>
      <c r="E265" s="23">
        <v>0.36</v>
      </c>
      <c r="F265" s="23"/>
      <c r="G265" s="24">
        <f t="shared" si="28"/>
        <v>0.36</v>
      </c>
      <c r="H265" s="24">
        <f t="shared" si="30"/>
        <v>0</v>
      </c>
      <c r="I265" s="16"/>
      <c r="L265" s="7"/>
      <c r="M265" s="7"/>
      <c r="N265" s="7"/>
      <c r="O265" s="7"/>
      <c r="P265" s="7"/>
      <c r="Q265" s="7"/>
    </row>
    <row r="266" spans="1:17" hidden="1" x14ac:dyDescent="0.25">
      <c r="A266" s="20" t="s">
        <v>14</v>
      </c>
      <c r="B266" s="25" t="s">
        <v>403</v>
      </c>
      <c r="C266" s="21" t="s">
        <v>53</v>
      </c>
      <c r="D266" s="21" t="str">
        <f t="shared" si="29"/>
        <v>Ea Bar</v>
      </c>
      <c r="E266" s="23">
        <v>0.6</v>
      </c>
      <c r="F266" s="23"/>
      <c r="G266" s="24">
        <f t="shared" si="28"/>
        <v>0.6</v>
      </c>
      <c r="H266" s="24">
        <f t="shared" si="30"/>
        <v>0</v>
      </c>
      <c r="I266" s="16"/>
      <c r="L266" s="7"/>
      <c r="M266" s="7"/>
      <c r="N266" s="7"/>
      <c r="O266" s="7"/>
      <c r="P266" s="7"/>
      <c r="Q266" s="7"/>
    </row>
    <row r="267" spans="1:17" hidden="1" x14ac:dyDescent="0.25">
      <c r="A267" s="20" t="s">
        <v>14</v>
      </c>
      <c r="B267" s="22" t="s">
        <v>404</v>
      </c>
      <c r="C267" s="21" t="s">
        <v>53</v>
      </c>
      <c r="D267" s="21" t="str">
        <f t="shared" si="29"/>
        <v>Ea Bar</v>
      </c>
      <c r="E267" s="23">
        <v>6</v>
      </c>
      <c r="F267" s="23"/>
      <c r="G267" s="24">
        <f t="shared" si="28"/>
        <v>6</v>
      </c>
      <c r="H267" s="24">
        <f t="shared" si="30"/>
        <v>0</v>
      </c>
      <c r="I267" s="16"/>
    </row>
    <row r="268" spans="1:17" hidden="1" x14ac:dyDescent="0.25">
      <c r="A268" s="20" t="s">
        <v>14</v>
      </c>
      <c r="B268" s="25" t="s">
        <v>389</v>
      </c>
      <c r="C268" s="21" t="s">
        <v>53</v>
      </c>
      <c r="D268" s="21" t="str">
        <f t="shared" si="29"/>
        <v>Ea Bar</v>
      </c>
      <c r="E268" s="23">
        <v>4</v>
      </c>
      <c r="F268" s="23"/>
      <c r="G268" s="24">
        <f t="shared" si="28"/>
        <v>4</v>
      </c>
      <c r="H268" s="24">
        <f t="shared" si="30"/>
        <v>0</v>
      </c>
      <c r="I268" s="16"/>
    </row>
    <row r="269" spans="1:17" hidden="1" x14ac:dyDescent="0.25">
      <c r="A269" s="20" t="s">
        <v>14</v>
      </c>
      <c r="B269" s="27" t="s">
        <v>360</v>
      </c>
      <c r="C269" s="21" t="s">
        <v>53</v>
      </c>
      <c r="D269" s="21" t="str">
        <f t="shared" si="29"/>
        <v>Ea Bar</v>
      </c>
      <c r="E269" s="23">
        <v>5</v>
      </c>
      <c r="F269" s="23"/>
      <c r="G269" s="24">
        <f t="shared" si="28"/>
        <v>5</v>
      </c>
      <c r="H269" s="24">
        <f t="shared" si="30"/>
        <v>0</v>
      </c>
      <c r="I269" s="16"/>
    </row>
    <row r="270" spans="1:17" hidden="1" x14ac:dyDescent="0.25">
      <c r="A270" s="20" t="s">
        <v>14</v>
      </c>
      <c r="B270" s="27" t="s">
        <v>405</v>
      </c>
      <c r="C270" s="21" t="s">
        <v>30</v>
      </c>
      <c r="D270" s="21" t="str">
        <f t="shared" si="29"/>
        <v>Ea Trol</v>
      </c>
      <c r="E270" s="23">
        <v>0.8</v>
      </c>
      <c r="F270" s="23"/>
      <c r="G270" s="24">
        <f t="shared" si="28"/>
        <v>0.8</v>
      </c>
      <c r="H270" s="24">
        <f t="shared" si="30"/>
        <v>0</v>
      </c>
      <c r="I270" s="16" t="s">
        <v>54</v>
      </c>
      <c r="J270" s="59">
        <v>2022</v>
      </c>
    </row>
    <row r="271" spans="1:17" hidden="1" x14ac:dyDescent="0.25">
      <c r="A271" s="20" t="s">
        <v>14</v>
      </c>
      <c r="B271" s="22" t="s">
        <v>406</v>
      </c>
      <c r="C271" s="21" t="s">
        <v>30</v>
      </c>
      <c r="D271" s="21" t="str">
        <f t="shared" si="29"/>
        <v>Ea Trol</v>
      </c>
      <c r="E271" s="23">
        <v>0.55000000000000004</v>
      </c>
      <c r="F271" s="23"/>
      <c r="G271" s="24">
        <f t="shared" ref="G271:G328" si="31">E271</f>
        <v>0.55000000000000004</v>
      </c>
      <c r="H271" s="24">
        <f t="shared" si="30"/>
        <v>0</v>
      </c>
      <c r="I271" s="16" t="s">
        <v>54</v>
      </c>
      <c r="J271" s="59">
        <v>2022</v>
      </c>
    </row>
    <row r="272" spans="1:17" hidden="1" x14ac:dyDescent="0.25">
      <c r="A272" s="20" t="s">
        <v>14</v>
      </c>
      <c r="B272" s="22" t="s">
        <v>407</v>
      </c>
      <c r="C272" s="21" t="s">
        <v>30</v>
      </c>
      <c r="D272" s="21" t="str">
        <f t="shared" si="29"/>
        <v>Ea Trol</v>
      </c>
      <c r="E272" s="23">
        <v>0.4</v>
      </c>
      <c r="F272" s="23"/>
      <c r="G272" s="24">
        <f t="shared" si="31"/>
        <v>0.4</v>
      </c>
      <c r="H272" s="24">
        <f t="shared" si="30"/>
        <v>0</v>
      </c>
      <c r="I272" s="16" t="s">
        <v>54</v>
      </c>
      <c r="K272" s="5">
        <v>2023</v>
      </c>
    </row>
    <row r="273" spans="1:17" hidden="1" x14ac:dyDescent="0.25">
      <c r="A273" s="20" t="s">
        <v>14</v>
      </c>
      <c r="B273" s="22" t="s">
        <v>408</v>
      </c>
      <c r="C273" s="21" t="s">
        <v>30</v>
      </c>
      <c r="D273" s="21" t="str">
        <f t="shared" ref="D273:D337" si="32">RIGHT(C273,9)</f>
        <v>Ea Trol</v>
      </c>
      <c r="E273" s="23">
        <v>0.32</v>
      </c>
      <c r="F273" s="23"/>
      <c r="G273" s="24">
        <f t="shared" si="31"/>
        <v>0.32</v>
      </c>
      <c r="H273" s="24">
        <f t="shared" si="30"/>
        <v>0</v>
      </c>
      <c r="I273" s="16"/>
    </row>
    <row r="274" spans="1:17" hidden="1" x14ac:dyDescent="0.25">
      <c r="A274" s="20" t="s">
        <v>14</v>
      </c>
      <c r="B274" s="22" t="s">
        <v>409</v>
      </c>
      <c r="C274" s="21" t="s">
        <v>30</v>
      </c>
      <c r="D274" s="21" t="str">
        <f t="shared" si="32"/>
        <v>Ea Trol</v>
      </c>
      <c r="E274" s="23">
        <v>0.45</v>
      </c>
      <c r="F274" s="23"/>
      <c r="G274" s="24">
        <f t="shared" si="31"/>
        <v>0.45</v>
      </c>
      <c r="H274" s="24">
        <f t="shared" si="30"/>
        <v>0</v>
      </c>
      <c r="I274" s="16"/>
    </row>
    <row r="275" spans="1:17" hidden="1" x14ac:dyDescent="0.25">
      <c r="A275" s="20" t="s">
        <v>14</v>
      </c>
      <c r="B275" s="22" t="s">
        <v>410</v>
      </c>
      <c r="C275" s="21" t="s">
        <v>30</v>
      </c>
      <c r="D275" s="21" t="str">
        <f t="shared" si="32"/>
        <v>Ea Trol</v>
      </c>
      <c r="E275" s="23">
        <v>0.8</v>
      </c>
      <c r="F275" s="23"/>
      <c r="G275" s="24">
        <f t="shared" si="31"/>
        <v>0.8</v>
      </c>
      <c r="H275" s="24">
        <f t="shared" si="30"/>
        <v>0</v>
      </c>
      <c r="I275" s="16"/>
    </row>
    <row r="276" spans="1:17" hidden="1" x14ac:dyDescent="0.25">
      <c r="A276" s="20" t="s">
        <v>14</v>
      </c>
      <c r="B276" s="25" t="s">
        <v>389</v>
      </c>
      <c r="C276" s="21" t="s">
        <v>30</v>
      </c>
      <c r="D276" s="21" t="str">
        <f t="shared" si="32"/>
        <v>Ea Trol</v>
      </c>
      <c r="E276" s="23">
        <v>1.76</v>
      </c>
      <c r="F276" s="23"/>
      <c r="G276" s="24">
        <f t="shared" si="31"/>
        <v>1.76</v>
      </c>
      <c r="H276" s="24">
        <f t="shared" si="30"/>
        <v>0</v>
      </c>
      <c r="I276" s="16"/>
    </row>
    <row r="277" spans="1:17" hidden="1" x14ac:dyDescent="0.25">
      <c r="A277" s="20" t="s">
        <v>14</v>
      </c>
      <c r="B277" s="22" t="s">
        <v>360</v>
      </c>
      <c r="C277" s="21" t="s">
        <v>30</v>
      </c>
      <c r="D277" s="21" t="str">
        <f t="shared" si="32"/>
        <v>Ea Trol</v>
      </c>
      <c r="E277" s="23">
        <v>7</v>
      </c>
      <c r="F277" s="23"/>
      <c r="G277" s="24">
        <f t="shared" si="31"/>
        <v>7</v>
      </c>
      <c r="H277" s="24">
        <f t="shared" si="30"/>
        <v>0</v>
      </c>
      <c r="I277" s="16"/>
      <c r="L277" s="7"/>
      <c r="M277" s="7"/>
      <c r="N277" s="7"/>
      <c r="O277" s="7"/>
      <c r="P277" s="7"/>
      <c r="Q277" s="7"/>
    </row>
    <row r="278" spans="1:17" hidden="1" x14ac:dyDescent="0.25">
      <c r="A278" s="20" t="s">
        <v>14</v>
      </c>
      <c r="B278" s="22" t="s">
        <v>411</v>
      </c>
      <c r="C278" s="21" t="s">
        <v>40</v>
      </c>
      <c r="D278" s="21" t="str">
        <f t="shared" si="32"/>
        <v>Sông Hinh</v>
      </c>
      <c r="E278" s="23">
        <v>4.2</v>
      </c>
      <c r="F278" s="23"/>
      <c r="G278" s="24">
        <f t="shared" si="31"/>
        <v>4.2</v>
      </c>
      <c r="H278" s="24">
        <f t="shared" si="30"/>
        <v>0</v>
      </c>
      <c r="I278" s="16"/>
      <c r="J278" s="69" t="s">
        <v>412</v>
      </c>
    </row>
    <row r="279" spans="1:17" hidden="1" x14ac:dyDescent="0.25">
      <c r="A279" s="20" t="s">
        <v>14</v>
      </c>
      <c r="B279" s="22" t="s">
        <v>413</v>
      </c>
      <c r="C279" s="21" t="s">
        <v>40</v>
      </c>
      <c r="D279" s="21" t="str">
        <f t="shared" si="32"/>
        <v>Sông Hinh</v>
      </c>
      <c r="E279" s="23">
        <v>0.42000000000000004</v>
      </c>
      <c r="F279" s="23"/>
      <c r="G279" s="24">
        <f t="shared" si="31"/>
        <v>0.42000000000000004</v>
      </c>
      <c r="H279" s="24">
        <f t="shared" si="30"/>
        <v>0</v>
      </c>
      <c r="I279" s="16"/>
    </row>
    <row r="280" spans="1:17" s="11" customFormat="1" hidden="1" x14ac:dyDescent="0.25">
      <c r="A280" s="20" t="s">
        <v>14</v>
      </c>
      <c r="B280" s="22" t="s">
        <v>414</v>
      </c>
      <c r="C280" s="21" t="s">
        <v>40</v>
      </c>
      <c r="D280" s="21" t="str">
        <f t="shared" si="32"/>
        <v>Sông Hinh</v>
      </c>
      <c r="E280" s="23">
        <v>0.45</v>
      </c>
      <c r="F280" s="23"/>
      <c r="G280" s="24">
        <f t="shared" si="31"/>
        <v>0.45</v>
      </c>
      <c r="H280" s="24">
        <f t="shared" si="30"/>
        <v>0</v>
      </c>
      <c r="I280" s="16"/>
      <c r="J280" s="8"/>
      <c r="K280" s="9"/>
      <c r="L280" s="10"/>
      <c r="M280" s="10"/>
      <c r="N280" s="10"/>
      <c r="O280" s="10"/>
      <c r="P280" s="10"/>
      <c r="Q280" s="10"/>
    </row>
    <row r="281" spans="1:17" hidden="1" x14ac:dyDescent="0.25">
      <c r="A281" s="20" t="s">
        <v>14</v>
      </c>
      <c r="B281" s="22" t="s">
        <v>415</v>
      </c>
      <c r="C281" s="21" t="s">
        <v>40</v>
      </c>
      <c r="D281" s="21" t="str">
        <f t="shared" si="32"/>
        <v>Sông Hinh</v>
      </c>
      <c r="E281" s="23">
        <v>0.16</v>
      </c>
      <c r="F281" s="23"/>
      <c r="G281" s="24">
        <f t="shared" si="31"/>
        <v>0.16</v>
      </c>
      <c r="H281" s="24">
        <f t="shared" si="30"/>
        <v>0</v>
      </c>
      <c r="I281" s="16"/>
      <c r="J281" s="69" t="s">
        <v>412</v>
      </c>
    </row>
    <row r="282" spans="1:17" hidden="1" x14ac:dyDescent="0.25">
      <c r="A282" s="20" t="s">
        <v>14</v>
      </c>
      <c r="B282" s="27" t="s">
        <v>416</v>
      </c>
      <c r="C282" s="21" t="s">
        <v>40</v>
      </c>
      <c r="D282" s="21" t="str">
        <f t="shared" si="32"/>
        <v>Sông Hinh</v>
      </c>
      <c r="E282" s="23">
        <v>2.8</v>
      </c>
      <c r="F282" s="23"/>
      <c r="G282" s="24">
        <f t="shared" si="31"/>
        <v>2.8</v>
      </c>
      <c r="H282" s="24">
        <f t="shared" si="30"/>
        <v>0</v>
      </c>
      <c r="I282" s="16"/>
    </row>
    <row r="283" spans="1:17" x14ac:dyDescent="0.25">
      <c r="A283" s="20" t="s">
        <v>14</v>
      </c>
      <c r="B283" s="27" t="s">
        <v>417</v>
      </c>
      <c r="C283" s="21" t="s">
        <v>418</v>
      </c>
      <c r="D283" s="21" t="s">
        <v>418</v>
      </c>
      <c r="E283" s="23">
        <v>11.42</v>
      </c>
      <c r="F283" s="23"/>
      <c r="G283" s="24">
        <f t="shared" si="31"/>
        <v>11.42</v>
      </c>
      <c r="H283" s="24">
        <f t="shared" si="30"/>
        <v>0</v>
      </c>
      <c r="I283" s="16"/>
    </row>
    <row r="284" spans="1:17" x14ac:dyDescent="0.25">
      <c r="A284" s="20" t="s">
        <v>14</v>
      </c>
      <c r="B284" s="27" t="s">
        <v>419</v>
      </c>
      <c r="C284" s="21" t="s">
        <v>97</v>
      </c>
      <c r="D284" s="21" t="str">
        <f t="shared" si="32"/>
        <v>Ea Ly</v>
      </c>
      <c r="E284" s="23">
        <v>0.15</v>
      </c>
      <c r="F284" s="23"/>
      <c r="G284" s="24">
        <f t="shared" si="31"/>
        <v>0.15</v>
      </c>
      <c r="H284" s="24">
        <f t="shared" si="30"/>
        <v>0</v>
      </c>
      <c r="I284" s="16"/>
      <c r="J284" s="59">
        <v>2022</v>
      </c>
    </row>
    <row r="285" spans="1:17" x14ac:dyDescent="0.25">
      <c r="A285" s="20" t="s">
        <v>14</v>
      </c>
      <c r="B285" s="51" t="s">
        <v>420</v>
      </c>
      <c r="C285" s="21" t="s">
        <v>97</v>
      </c>
      <c r="D285" s="21" t="str">
        <f t="shared" si="32"/>
        <v>Ea Ly</v>
      </c>
      <c r="E285" s="23">
        <v>17</v>
      </c>
      <c r="F285" s="23"/>
      <c r="G285" s="24">
        <f t="shared" si="31"/>
        <v>17</v>
      </c>
      <c r="H285" s="24">
        <f t="shared" ref="H285:H349" si="33">G285-E285</f>
        <v>0</v>
      </c>
      <c r="I285" s="16"/>
      <c r="L285" s="7"/>
      <c r="M285" s="7"/>
      <c r="N285" s="7"/>
      <c r="O285" s="7"/>
      <c r="P285" s="7"/>
      <c r="Q285" s="7"/>
    </row>
    <row r="286" spans="1:17" x14ac:dyDescent="0.25">
      <c r="A286" s="20" t="s">
        <v>14</v>
      </c>
      <c r="B286" s="27" t="s">
        <v>421</v>
      </c>
      <c r="C286" s="21" t="s">
        <v>97</v>
      </c>
      <c r="D286" s="21" t="str">
        <f t="shared" si="32"/>
        <v>Ea Ly</v>
      </c>
      <c r="E286" s="23">
        <v>0.68</v>
      </c>
      <c r="F286" s="23"/>
      <c r="G286" s="24">
        <f t="shared" si="31"/>
        <v>0.68</v>
      </c>
      <c r="H286" s="24">
        <f t="shared" si="33"/>
        <v>0</v>
      </c>
      <c r="I286" s="16" t="s">
        <v>74</v>
      </c>
      <c r="J286" s="59">
        <v>2022</v>
      </c>
      <c r="K286" s="5" t="s">
        <v>48</v>
      </c>
      <c r="L286" s="7"/>
      <c r="M286" s="7"/>
      <c r="N286" s="7"/>
      <c r="O286" s="7"/>
      <c r="P286" s="7"/>
      <c r="Q286" s="7"/>
    </row>
    <row r="287" spans="1:17" x14ac:dyDescent="0.25">
      <c r="A287" s="20" t="s">
        <v>14</v>
      </c>
      <c r="B287" s="51" t="s">
        <v>422</v>
      </c>
      <c r="C287" s="21" t="s">
        <v>97</v>
      </c>
      <c r="D287" s="21" t="str">
        <f t="shared" si="32"/>
        <v>Ea Ly</v>
      </c>
      <c r="E287" s="23">
        <v>3</v>
      </c>
      <c r="F287" s="23"/>
      <c r="G287" s="24">
        <f t="shared" si="31"/>
        <v>3</v>
      </c>
      <c r="H287" s="24">
        <f t="shared" si="33"/>
        <v>0</v>
      </c>
      <c r="I287" s="16"/>
      <c r="L287" s="7"/>
      <c r="M287" s="7"/>
      <c r="N287" s="7"/>
      <c r="O287" s="7"/>
      <c r="P287" s="7"/>
      <c r="Q287" s="7"/>
    </row>
    <row r="288" spans="1:17" ht="31.2" x14ac:dyDescent="0.25">
      <c r="A288" s="20" t="s">
        <v>14</v>
      </c>
      <c r="B288" s="27" t="s">
        <v>423</v>
      </c>
      <c r="C288" s="21" t="s">
        <v>97</v>
      </c>
      <c r="D288" s="21" t="str">
        <f t="shared" si="32"/>
        <v>Ea Ly</v>
      </c>
      <c r="E288" s="23">
        <v>1.6300000000000001</v>
      </c>
      <c r="F288" s="23"/>
      <c r="G288" s="24">
        <f t="shared" si="31"/>
        <v>1.6300000000000001</v>
      </c>
      <c r="H288" s="24">
        <f t="shared" si="33"/>
        <v>0</v>
      </c>
      <c r="I288" s="16"/>
      <c r="L288" s="7"/>
      <c r="M288" s="7"/>
      <c r="N288" s="7"/>
      <c r="O288" s="7"/>
      <c r="P288" s="7"/>
      <c r="Q288" s="7"/>
    </row>
    <row r="289" spans="1:17" x14ac:dyDescent="0.25">
      <c r="A289" s="20" t="s">
        <v>14</v>
      </c>
      <c r="B289" s="51" t="s">
        <v>424</v>
      </c>
      <c r="C289" s="21" t="s">
        <v>97</v>
      </c>
      <c r="D289" s="21" t="str">
        <f t="shared" si="32"/>
        <v>Ea Ly</v>
      </c>
      <c r="E289" s="23">
        <v>2</v>
      </c>
      <c r="F289" s="23"/>
      <c r="G289" s="24">
        <f t="shared" si="31"/>
        <v>2</v>
      </c>
      <c r="H289" s="24">
        <f t="shared" si="33"/>
        <v>0</v>
      </c>
      <c r="I289" s="16"/>
      <c r="L289" s="7"/>
      <c r="M289" s="7"/>
      <c r="N289" s="7"/>
      <c r="O289" s="7"/>
      <c r="P289" s="7"/>
      <c r="Q289" s="7"/>
    </row>
    <row r="290" spans="1:17" x14ac:dyDescent="0.25">
      <c r="A290" s="20" t="s">
        <v>14</v>
      </c>
      <c r="B290" s="27" t="s">
        <v>425</v>
      </c>
      <c r="C290" s="21" t="s">
        <v>97</v>
      </c>
      <c r="D290" s="21" t="str">
        <f t="shared" si="32"/>
        <v>Ea Ly</v>
      </c>
      <c r="E290" s="70">
        <v>0.56000000000000005</v>
      </c>
      <c r="F290" s="70"/>
      <c r="G290" s="24">
        <f t="shared" si="31"/>
        <v>0.56000000000000005</v>
      </c>
      <c r="H290" s="24">
        <f t="shared" si="33"/>
        <v>0</v>
      </c>
      <c r="I290" s="71"/>
      <c r="L290" s="7"/>
      <c r="M290" s="7"/>
      <c r="N290" s="7"/>
      <c r="O290" s="7"/>
      <c r="P290" s="7"/>
      <c r="Q290" s="7"/>
    </row>
    <row r="291" spans="1:17" x14ac:dyDescent="0.25">
      <c r="A291" s="20" t="s">
        <v>14</v>
      </c>
      <c r="B291" s="51" t="s">
        <v>426</v>
      </c>
      <c r="C291" s="21" t="s">
        <v>97</v>
      </c>
      <c r="D291" s="21" t="str">
        <f t="shared" si="32"/>
        <v>Ea Ly</v>
      </c>
      <c r="E291" s="70">
        <v>0.78</v>
      </c>
      <c r="F291" s="70"/>
      <c r="G291" s="24">
        <f t="shared" si="31"/>
        <v>0.78</v>
      </c>
      <c r="H291" s="24">
        <f t="shared" si="33"/>
        <v>0</v>
      </c>
      <c r="I291" s="71"/>
      <c r="L291" s="7"/>
      <c r="M291" s="7"/>
      <c r="N291" s="7"/>
      <c r="O291" s="7"/>
      <c r="P291" s="7"/>
      <c r="Q291" s="7"/>
    </row>
    <row r="292" spans="1:17" x14ac:dyDescent="0.25">
      <c r="A292" s="20" t="s">
        <v>14</v>
      </c>
      <c r="B292" s="51" t="s">
        <v>427</v>
      </c>
      <c r="C292" s="21" t="s">
        <v>97</v>
      </c>
      <c r="D292" s="21" t="str">
        <f t="shared" si="32"/>
        <v>Ea Ly</v>
      </c>
      <c r="E292" s="70">
        <v>0.31</v>
      </c>
      <c r="F292" s="70"/>
      <c r="G292" s="24">
        <f t="shared" si="31"/>
        <v>0.31</v>
      </c>
      <c r="H292" s="24">
        <f t="shared" si="33"/>
        <v>0</v>
      </c>
      <c r="I292" s="71"/>
      <c r="L292" s="7"/>
      <c r="M292" s="7"/>
      <c r="N292" s="7"/>
      <c r="O292" s="7"/>
      <c r="P292" s="7"/>
      <c r="Q292" s="7"/>
    </row>
    <row r="293" spans="1:17" x14ac:dyDescent="0.25">
      <c r="A293" s="20" t="s">
        <v>14</v>
      </c>
      <c r="B293" s="51" t="s">
        <v>428</v>
      </c>
      <c r="C293" s="21" t="s">
        <v>97</v>
      </c>
      <c r="D293" s="21" t="str">
        <f t="shared" si="32"/>
        <v>Ea Ly</v>
      </c>
      <c r="E293" s="70">
        <v>1.04</v>
      </c>
      <c r="F293" s="70"/>
      <c r="G293" s="24">
        <f t="shared" si="31"/>
        <v>1.04</v>
      </c>
      <c r="H293" s="24">
        <f t="shared" si="33"/>
        <v>0</v>
      </c>
      <c r="I293" s="71"/>
      <c r="L293" s="7"/>
      <c r="M293" s="7"/>
      <c r="N293" s="7"/>
      <c r="O293" s="7"/>
      <c r="P293" s="7"/>
      <c r="Q293" s="7"/>
    </row>
    <row r="294" spans="1:17" x14ac:dyDescent="0.25">
      <c r="A294" s="20" t="s">
        <v>14</v>
      </c>
      <c r="B294" s="51" t="s">
        <v>429</v>
      </c>
      <c r="C294" s="21" t="s">
        <v>97</v>
      </c>
      <c r="D294" s="21" t="str">
        <f t="shared" si="32"/>
        <v>Ea Ly</v>
      </c>
      <c r="E294" s="70">
        <v>0.12</v>
      </c>
      <c r="F294" s="70"/>
      <c r="G294" s="24">
        <f t="shared" si="31"/>
        <v>0.12</v>
      </c>
      <c r="H294" s="24">
        <f t="shared" si="33"/>
        <v>0</v>
      </c>
      <c r="I294" s="71"/>
      <c r="L294" s="7"/>
      <c r="M294" s="7"/>
      <c r="N294" s="7"/>
      <c r="O294" s="7"/>
      <c r="P294" s="7"/>
      <c r="Q294" s="7"/>
    </row>
    <row r="295" spans="1:17" x14ac:dyDescent="0.25">
      <c r="A295" s="20" t="s">
        <v>14</v>
      </c>
      <c r="B295" s="51" t="s">
        <v>430</v>
      </c>
      <c r="C295" s="21" t="s">
        <v>97</v>
      </c>
      <c r="D295" s="21" t="str">
        <f t="shared" si="32"/>
        <v>Ea Ly</v>
      </c>
      <c r="E295" s="70">
        <v>0.26</v>
      </c>
      <c r="F295" s="70"/>
      <c r="G295" s="24">
        <f t="shared" si="31"/>
        <v>0.26</v>
      </c>
      <c r="H295" s="24">
        <f t="shared" si="33"/>
        <v>0</v>
      </c>
      <c r="I295" s="71"/>
      <c r="L295" s="7"/>
      <c r="M295" s="7"/>
      <c r="N295" s="7"/>
      <c r="O295" s="7"/>
      <c r="P295" s="7"/>
      <c r="Q295" s="7"/>
    </row>
    <row r="296" spans="1:17" x14ac:dyDescent="0.25">
      <c r="A296" s="20" t="s">
        <v>14</v>
      </c>
      <c r="B296" s="51" t="s">
        <v>431</v>
      </c>
      <c r="C296" s="21" t="s">
        <v>97</v>
      </c>
      <c r="D296" s="21" t="str">
        <f t="shared" si="32"/>
        <v>Ea Ly</v>
      </c>
      <c r="E296" s="70">
        <v>1.1200000000000001</v>
      </c>
      <c r="F296" s="70"/>
      <c r="G296" s="24">
        <f t="shared" si="31"/>
        <v>1.1200000000000001</v>
      </c>
      <c r="H296" s="24">
        <f t="shared" si="33"/>
        <v>0</v>
      </c>
      <c r="I296" s="71"/>
      <c r="L296" s="7"/>
      <c r="M296" s="7"/>
      <c r="N296" s="7"/>
      <c r="O296" s="7"/>
      <c r="P296" s="7"/>
      <c r="Q296" s="7"/>
    </row>
    <row r="297" spans="1:17" x14ac:dyDescent="0.25">
      <c r="A297" s="20" t="s">
        <v>14</v>
      </c>
      <c r="B297" s="51" t="s">
        <v>432</v>
      </c>
      <c r="C297" s="21" t="s">
        <v>97</v>
      </c>
      <c r="D297" s="21" t="str">
        <f t="shared" si="32"/>
        <v>Ea Ly</v>
      </c>
      <c r="E297" s="70">
        <v>0.18</v>
      </c>
      <c r="F297" s="70"/>
      <c r="G297" s="24">
        <f t="shared" si="31"/>
        <v>0.18</v>
      </c>
      <c r="H297" s="24">
        <f t="shared" si="33"/>
        <v>0</v>
      </c>
      <c r="I297" s="71"/>
      <c r="L297" s="7"/>
      <c r="M297" s="7"/>
      <c r="N297" s="7"/>
      <c r="O297" s="7"/>
      <c r="P297" s="7"/>
      <c r="Q297" s="7"/>
    </row>
    <row r="298" spans="1:17" x14ac:dyDescent="0.25">
      <c r="A298" s="20" t="s">
        <v>14</v>
      </c>
      <c r="B298" s="51" t="s">
        <v>433</v>
      </c>
      <c r="C298" s="21" t="s">
        <v>97</v>
      </c>
      <c r="D298" s="21" t="str">
        <f t="shared" si="32"/>
        <v>Ea Ly</v>
      </c>
      <c r="E298" s="70">
        <v>0.63</v>
      </c>
      <c r="F298" s="70"/>
      <c r="G298" s="24">
        <f t="shared" si="31"/>
        <v>0.63</v>
      </c>
      <c r="H298" s="24">
        <f t="shared" si="33"/>
        <v>0</v>
      </c>
      <c r="I298" s="71"/>
      <c r="L298" s="7"/>
      <c r="M298" s="7"/>
      <c r="N298" s="7"/>
      <c r="O298" s="7"/>
      <c r="P298" s="7"/>
      <c r="Q298" s="7"/>
    </row>
    <row r="299" spans="1:17" x14ac:dyDescent="0.25">
      <c r="A299" s="20" t="s">
        <v>14</v>
      </c>
      <c r="B299" s="51" t="s">
        <v>434</v>
      </c>
      <c r="C299" s="21" t="s">
        <v>97</v>
      </c>
      <c r="D299" s="21" t="str">
        <f t="shared" si="32"/>
        <v>Ea Ly</v>
      </c>
      <c r="E299" s="70">
        <v>0.08</v>
      </c>
      <c r="F299" s="70"/>
      <c r="G299" s="24">
        <f t="shared" si="31"/>
        <v>0.08</v>
      </c>
      <c r="H299" s="24">
        <f t="shared" si="33"/>
        <v>0</v>
      </c>
      <c r="I299" s="71"/>
      <c r="L299" s="7"/>
      <c r="M299" s="7"/>
      <c r="N299" s="7"/>
      <c r="O299" s="7"/>
      <c r="P299" s="7"/>
      <c r="Q299" s="7"/>
    </row>
    <row r="300" spans="1:17" x14ac:dyDescent="0.25">
      <c r="A300" s="20" t="s">
        <v>14</v>
      </c>
      <c r="B300" s="51" t="s">
        <v>435</v>
      </c>
      <c r="C300" s="21" t="s">
        <v>97</v>
      </c>
      <c r="D300" s="21" t="str">
        <f t="shared" si="32"/>
        <v>Ea Ly</v>
      </c>
      <c r="E300" s="70">
        <v>0.32</v>
      </c>
      <c r="F300" s="70"/>
      <c r="G300" s="24">
        <f t="shared" si="31"/>
        <v>0.32</v>
      </c>
      <c r="H300" s="24">
        <f t="shared" si="33"/>
        <v>0</v>
      </c>
      <c r="I300" s="71"/>
      <c r="L300" s="7"/>
      <c r="M300" s="7"/>
      <c r="N300" s="7"/>
      <c r="O300" s="7"/>
      <c r="P300" s="7"/>
      <c r="Q300" s="7"/>
    </row>
    <row r="301" spans="1:17" x14ac:dyDescent="0.25">
      <c r="A301" s="20" t="s">
        <v>14</v>
      </c>
      <c r="B301" s="51" t="s">
        <v>436</v>
      </c>
      <c r="C301" s="21" t="s">
        <v>97</v>
      </c>
      <c r="D301" s="21" t="str">
        <f t="shared" si="32"/>
        <v>Ea Ly</v>
      </c>
      <c r="E301" s="70">
        <v>0.32</v>
      </c>
      <c r="F301" s="70"/>
      <c r="G301" s="24">
        <f t="shared" si="31"/>
        <v>0.32</v>
      </c>
      <c r="H301" s="24">
        <f t="shared" si="33"/>
        <v>0</v>
      </c>
      <c r="I301" s="71"/>
      <c r="L301" s="7"/>
      <c r="M301" s="7"/>
      <c r="N301" s="7"/>
      <c r="O301" s="7"/>
      <c r="P301" s="7"/>
      <c r="Q301" s="7"/>
    </row>
    <row r="302" spans="1:17" ht="31.2" x14ac:dyDescent="0.25">
      <c r="A302" s="20" t="s">
        <v>14</v>
      </c>
      <c r="B302" s="51" t="s">
        <v>437</v>
      </c>
      <c r="C302" s="21" t="s">
        <v>97</v>
      </c>
      <c r="D302" s="21" t="str">
        <f t="shared" si="32"/>
        <v>Ea Ly</v>
      </c>
      <c r="E302" s="70">
        <v>0.44</v>
      </c>
      <c r="F302" s="70"/>
      <c r="G302" s="24">
        <f t="shared" si="31"/>
        <v>0.44</v>
      </c>
      <c r="H302" s="24">
        <f t="shared" si="33"/>
        <v>0</v>
      </c>
      <c r="I302" s="71"/>
      <c r="L302" s="7"/>
      <c r="M302" s="7"/>
      <c r="N302" s="7"/>
      <c r="O302" s="7"/>
      <c r="P302" s="7"/>
      <c r="Q302" s="7"/>
    </row>
    <row r="303" spans="1:17" x14ac:dyDescent="0.25">
      <c r="A303" s="20" t="s">
        <v>14</v>
      </c>
      <c r="B303" s="51" t="s">
        <v>438</v>
      </c>
      <c r="C303" s="21" t="s">
        <v>97</v>
      </c>
      <c r="D303" s="21" t="str">
        <f t="shared" si="32"/>
        <v>Ea Ly</v>
      </c>
      <c r="E303" s="70">
        <v>0.28999999999999998</v>
      </c>
      <c r="F303" s="70"/>
      <c r="G303" s="24">
        <f t="shared" si="31"/>
        <v>0.28999999999999998</v>
      </c>
      <c r="H303" s="24">
        <f t="shared" si="33"/>
        <v>0</v>
      </c>
      <c r="I303" s="71"/>
      <c r="L303" s="7"/>
      <c r="M303" s="7"/>
      <c r="N303" s="7"/>
      <c r="O303" s="7"/>
      <c r="P303" s="7"/>
      <c r="Q303" s="7"/>
    </row>
    <row r="304" spans="1:17" x14ac:dyDescent="0.25">
      <c r="A304" s="20" t="s">
        <v>14</v>
      </c>
      <c r="B304" s="51" t="s">
        <v>439</v>
      </c>
      <c r="C304" s="21" t="s">
        <v>97</v>
      </c>
      <c r="D304" s="21" t="str">
        <f t="shared" si="32"/>
        <v>Ea Ly</v>
      </c>
      <c r="E304" s="70">
        <v>0.09</v>
      </c>
      <c r="F304" s="70"/>
      <c r="G304" s="24">
        <f t="shared" si="31"/>
        <v>0.09</v>
      </c>
      <c r="H304" s="24">
        <f t="shared" si="33"/>
        <v>0</v>
      </c>
      <c r="I304" s="71"/>
      <c r="L304" s="7"/>
      <c r="M304" s="7"/>
      <c r="N304" s="7"/>
      <c r="O304" s="7"/>
      <c r="P304" s="7"/>
      <c r="Q304" s="7"/>
    </row>
    <row r="305" spans="1:17" x14ac:dyDescent="0.25">
      <c r="A305" s="20" t="s">
        <v>14</v>
      </c>
      <c r="B305" s="51" t="s">
        <v>440</v>
      </c>
      <c r="C305" s="21" t="s">
        <v>97</v>
      </c>
      <c r="D305" s="21" t="str">
        <f t="shared" si="32"/>
        <v>Ea Ly</v>
      </c>
      <c r="E305" s="70">
        <v>0.51</v>
      </c>
      <c r="F305" s="70"/>
      <c r="G305" s="24">
        <f t="shared" si="31"/>
        <v>0.51</v>
      </c>
      <c r="H305" s="24">
        <f t="shared" si="33"/>
        <v>0</v>
      </c>
      <c r="I305" s="71"/>
      <c r="L305" s="7"/>
      <c r="M305" s="7"/>
      <c r="N305" s="7"/>
      <c r="O305" s="7"/>
      <c r="P305" s="7"/>
      <c r="Q305" s="7"/>
    </row>
    <row r="306" spans="1:17" x14ac:dyDescent="0.25">
      <c r="A306" s="20" t="s">
        <v>14</v>
      </c>
      <c r="B306" s="51" t="s">
        <v>441</v>
      </c>
      <c r="C306" s="21" t="s">
        <v>97</v>
      </c>
      <c r="D306" s="21" t="str">
        <f t="shared" si="32"/>
        <v>Ea Ly</v>
      </c>
      <c r="E306" s="70">
        <v>0.25</v>
      </c>
      <c r="F306" s="70"/>
      <c r="G306" s="24">
        <f t="shared" si="31"/>
        <v>0.25</v>
      </c>
      <c r="H306" s="24">
        <f t="shared" si="33"/>
        <v>0</v>
      </c>
      <c r="I306" s="71"/>
      <c r="L306" s="7"/>
      <c r="M306" s="7"/>
      <c r="N306" s="7"/>
      <c r="O306" s="7"/>
      <c r="P306" s="7"/>
      <c r="Q306" s="7"/>
    </row>
    <row r="307" spans="1:17" x14ac:dyDescent="0.25">
      <c r="A307" s="20" t="s">
        <v>14</v>
      </c>
      <c r="B307" s="27" t="s">
        <v>442</v>
      </c>
      <c r="C307" s="21" t="s">
        <v>97</v>
      </c>
      <c r="D307" s="21" t="str">
        <f t="shared" si="32"/>
        <v>Ea Ly</v>
      </c>
      <c r="E307" s="23">
        <v>0.26</v>
      </c>
      <c r="F307" s="23"/>
      <c r="G307" s="24">
        <f t="shared" si="31"/>
        <v>0.26</v>
      </c>
      <c r="H307" s="24">
        <f t="shared" si="33"/>
        <v>0</v>
      </c>
      <c r="I307" s="16"/>
      <c r="L307" s="7"/>
      <c r="M307" s="7"/>
      <c r="N307" s="7"/>
      <c r="O307" s="7"/>
      <c r="P307" s="7"/>
      <c r="Q307" s="7"/>
    </row>
    <row r="308" spans="1:17" x14ac:dyDescent="0.25">
      <c r="A308" s="20"/>
      <c r="B308" s="27" t="s">
        <v>857</v>
      </c>
      <c r="C308" s="63" t="s">
        <v>97</v>
      </c>
      <c r="D308" s="63" t="s">
        <v>97</v>
      </c>
      <c r="E308" s="23"/>
      <c r="F308" s="23"/>
      <c r="G308" s="24">
        <f>250*0.0012</f>
        <v>0.3</v>
      </c>
      <c r="H308" s="24"/>
      <c r="I308" s="50" t="s">
        <v>856</v>
      </c>
      <c r="L308" s="7"/>
      <c r="M308" s="7"/>
      <c r="N308" s="7"/>
      <c r="O308" s="7"/>
      <c r="P308" s="7"/>
      <c r="Q308" s="7"/>
    </row>
    <row r="309" spans="1:17" x14ac:dyDescent="0.25">
      <c r="A309" s="20" t="s">
        <v>14</v>
      </c>
      <c r="B309" s="37" t="s">
        <v>443</v>
      </c>
      <c r="C309" s="21" t="s">
        <v>97</v>
      </c>
      <c r="D309" s="21" t="str">
        <f t="shared" si="32"/>
        <v>Ea Ly</v>
      </c>
      <c r="E309" s="23">
        <v>4</v>
      </c>
      <c r="F309" s="23"/>
      <c r="G309" s="24">
        <f t="shared" si="31"/>
        <v>4</v>
      </c>
      <c r="H309" s="24">
        <f t="shared" si="33"/>
        <v>0</v>
      </c>
      <c r="I309" s="16"/>
      <c r="L309" s="7"/>
      <c r="M309" s="7"/>
      <c r="N309" s="7"/>
      <c r="O309" s="7"/>
      <c r="P309" s="7"/>
      <c r="Q309" s="7"/>
    </row>
    <row r="310" spans="1:17" hidden="1" x14ac:dyDescent="0.25">
      <c r="A310" s="20" t="s">
        <v>14</v>
      </c>
      <c r="B310" s="37" t="s">
        <v>444</v>
      </c>
      <c r="C310" s="21" t="s">
        <v>33</v>
      </c>
      <c r="D310" s="21" t="str">
        <f t="shared" si="32"/>
        <v>Ea Bia</v>
      </c>
      <c r="E310" s="23">
        <v>0.75</v>
      </c>
      <c r="F310" s="23"/>
      <c r="G310" s="24">
        <f t="shared" si="31"/>
        <v>0.75</v>
      </c>
      <c r="H310" s="24">
        <f t="shared" si="33"/>
        <v>0</v>
      </c>
      <c r="I310" s="16"/>
      <c r="K310" s="5">
        <v>2023</v>
      </c>
      <c r="L310" s="7" t="s">
        <v>445</v>
      </c>
      <c r="M310" s="7"/>
      <c r="N310" s="7"/>
      <c r="O310" s="7"/>
      <c r="P310" s="7"/>
      <c r="Q310" s="7"/>
    </row>
    <row r="311" spans="1:17" hidden="1" x14ac:dyDescent="0.25">
      <c r="A311" s="20" t="s">
        <v>14</v>
      </c>
      <c r="B311" s="37" t="s">
        <v>446</v>
      </c>
      <c r="C311" s="21" t="s">
        <v>33</v>
      </c>
      <c r="D311" s="21" t="str">
        <f t="shared" si="32"/>
        <v>Ea Bia</v>
      </c>
      <c r="E311" s="23">
        <v>0.60000000000000009</v>
      </c>
      <c r="F311" s="23"/>
      <c r="G311" s="24">
        <f t="shared" si="31"/>
        <v>0.60000000000000009</v>
      </c>
      <c r="H311" s="24">
        <f t="shared" si="33"/>
        <v>0</v>
      </c>
      <c r="I311" s="16"/>
      <c r="K311" s="5">
        <v>2023</v>
      </c>
      <c r="L311" s="7" t="s">
        <v>445</v>
      </c>
      <c r="M311" s="7"/>
      <c r="N311" s="7"/>
      <c r="O311" s="7"/>
      <c r="P311" s="7"/>
      <c r="Q311" s="7"/>
    </row>
    <row r="312" spans="1:17" hidden="1" x14ac:dyDescent="0.25">
      <c r="A312" s="20" t="s">
        <v>14</v>
      </c>
      <c r="B312" s="22" t="s">
        <v>447</v>
      </c>
      <c r="C312" s="21" t="s">
        <v>33</v>
      </c>
      <c r="D312" s="21" t="str">
        <f t="shared" si="32"/>
        <v>Ea Bia</v>
      </c>
      <c r="E312" s="72">
        <v>0.52</v>
      </c>
      <c r="F312" s="72"/>
      <c r="G312" s="24">
        <f t="shared" si="31"/>
        <v>0.52</v>
      </c>
      <c r="H312" s="24">
        <f t="shared" si="33"/>
        <v>0</v>
      </c>
      <c r="I312" s="73"/>
      <c r="K312" s="5">
        <v>2023</v>
      </c>
      <c r="L312" s="7" t="s">
        <v>445</v>
      </c>
      <c r="M312" s="7"/>
      <c r="N312" s="7"/>
      <c r="O312" s="7"/>
      <c r="P312" s="7"/>
      <c r="Q312" s="7"/>
    </row>
    <row r="313" spans="1:17" ht="31.2" hidden="1" x14ac:dyDescent="0.25">
      <c r="A313" s="20" t="s">
        <v>14</v>
      </c>
      <c r="B313" s="37" t="s">
        <v>448</v>
      </c>
      <c r="C313" s="21" t="s">
        <v>33</v>
      </c>
      <c r="D313" s="21" t="str">
        <f t="shared" si="32"/>
        <v>Ea Bia</v>
      </c>
      <c r="E313" s="23">
        <v>0.97</v>
      </c>
      <c r="F313" s="23"/>
      <c r="G313" s="24">
        <f t="shared" si="31"/>
        <v>0.97</v>
      </c>
      <c r="H313" s="24">
        <f t="shared" si="33"/>
        <v>0</v>
      </c>
      <c r="I313" s="16"/>
      <c r="J313" s="59">
        <v>2022</v>
      </c>
      <c r="L313" s="7"/>
      <c r="M313" s="7"/>
      <c r="N313" s="7"/>
      <c r="O313" s="7"/>
      <c r="P313" s="7"/>
      <c r="Q313" s="7"/>
    </row>
    <row r="314" spans="1:17" ht="31.2" hidden="1" x14ac:dyDescent="0.25">
      <c r="A314" s="20" t="s">
        <v>14</v>
      </c>
      <c r="B314" s="37" t="s">
        <v>449</v>
      </c>
      <c r="C314" s="21" t="s">
        <v>33</v>
      </c>
      <c r="D314" s="21" t="str">
        <f t="shared" si="32"/>
        <v>Ea Bia</v>
      </c>
      <c r="E314" s="23">
        <v>0.37</v>
      </c>
      <c r="F314" s="23"/>
      <c r="G314" s="24">
        <f t="shared" si="31"/>
        <v>0.37</v>
      </c>
      <c r="H314" s="24">
        <f t="shared" si="33"/>
        <v>0</v>
      </c>
      <c r="I314" s="16"/>
      <c r="L314" s="7"/>
      <c r="M314" s="7"/>
      <c r="N314" s="7"/>
      <c r="O314" s="7"/>
      <c r="P314" s="7"/>
      <c r="Q314" s="7"/>
    </row>
    <row r="315" spans="1:17" ht="31.2" hidden="1" x14ac:dyDescent="0.25">
      <c r="A315" s="20" t="s">
        <v>14</v>
      </c>
      <c r="B315" s="37" t="s">
        <v>450</v>
      </c>
      <c r="C315" s="21" t="s">
        <v>33</v>
      </c>
      <c r="D315" s="21" t="str">
        <f t="shared" si="32"/>
        <v>Ea Bia</v>
      </c>
      <c r="E315" s="23">
        <v>0.31</v>
      </c>
      <c r="F315" s="23"/>
      <c r="G315" s="24">
        <f t="shared" si="31"/>
        <v>0.31</v>
      </c>
      <c r="H315" s="24">
        <f t="shared" si="33"/>
        <v>0</v>
      </c>
      <c r="I315" s="16"/>
      <c r="L315" s="7"/>
      <c r="M315" s="7"/>
      <c r="N315" s="7"/>
      <c r="O315" s="7"/>
      <c r="P315" s="7"/>
      <c r="Q315" s="7"/>
    </row>
    <row r="316" spans="1:17" ht="31.2" hidden="1" x14ac:dyDescent="0.25">
      <c r="A316" s="20" t="s">
        <v>14</v>
      </c>
      <c r="B316" s="37" t="s">
        <v>451</v>
      </c>
      <c r="C316" s="21" t="s">
        <v>33</v>
      </c>
      <c r="D316" s="21" t="str">
        <f t="shared" si="32"/>
        <v>Ea Bia</v>
      </c>
      <c r="E316" s="23">
        <v>0.3</v>
      </c>
      <c r="F316" s="23"/>
      <c r="G316" s="24">
        <f t="shared" si="31"/>
        <v>0.3</v>
      </c>
      <c r="H316" s="24">
        <f t="shared" si="33"/>
        <v>0</v>
      </c>
      <c r="I316" s="16"/>
      <c r="L316" s="7"/>
      <c r="M316" s="7"/>
      <c r="N316" s="7"/>
      <c r="O316" s="7"/>
      <c r="P316" s="7"/>
      <c r="Q316" s="7"/>
    </row>
    <row r="317" spans="1:17" hidden="1" x14ac:dyDescent="0.25">
      <c r="A317" s="20" t="s">
        <v>14</v>
      </c>
      <c r="B317" s="37" t="s">
        <v>452</v>
      </c>
      <c r="C317" s="21" t="s">
        <v>33</v>
      </c>
      <c r="D317" s="21" t="str">
        <f t="shared" si="32"/>
        <v>Ea Bia</v>
      </c>
      <c r="E317" s="23">
        <v>0.22</v>
      </c>
      <c r="F317" s="23"/>
      <c r="G317" s="24">
        <f t="shared" si="31"/>
        <v>0.22</v>
      </c>
      <c r="H317" s="24">
        <f t="shared" si="33"/>
        <v>0</v>
      </c>
      <c r="I317" s="16"/>
      <c r="L317" s="7"/>
      <c r="M317" s="7"/>
      <c r="N317" s="7"/>
      <c r="O317" s="7"/>
      <c r="P317" s="7"/>
      <c r="Q317" s="7"/>
    </row>
    <row r="318" spans="1:17" hidden="1" x14ac:dyDescent="0.25">
      <c r="A318" s="20" t="s">
        <v>14</v>
      </c>
      <c r="B318" s="37" t="s">
        <v>453</v>
      </c>
      <c r="C318" s="21" t="s">
        <v>33</v>
      </c>
      <c r="D318" s="21" t="str">
        <f t="shared" si="32"/>
        <v>Ea Bia</v>
      </c>
      <c r="E318" s="23">
        <v>0.5</v>
      </c>
      <c r="F318" s="23"/>
      <c r="G318" s="24">
        <f t="shared" si="31"/>
        <v>0.5</v>
      </c>
      <c r="H318" s="24">
        <f t="shared" si="33"/>
        <v>0</v>
      </c>
      <c r="I318" s="16"/>
      <c r="J318" s="59">
        <v>2022</v>
      </c>
      <c r="L318" s="7"/>
      <c r="M318" s="7"/>
      <c r="N318" s="7"/>
      <c r="O318" s="7"/>
      <c r="P318" s="7"/>
      <c r="Q318" s="7"/>
    </row>
    <row r="319" spans="1:17" hidden="1" x14ac:dyDescent="0.25">
      <c r="A319" s="20" t="s">
        <v>14</v>
      </c>
      <c r="B319" s="37" t="s">
        <v>454</v>
      </c>
      <c r="C319" s="21" t="s">
        <v>33</v>
      </c>
      <c r="D319" s="21" t="str">
        <f t="shared" si="32"/>
        <v>Ea Bia</v>
      </c>
      <c r="E319" s="23">
        <v>0.16</v>
      </c>
      <c r="F319" s="23"/>
      <c r="G319" s="24">
        <f t="shared" si="31"/>
        <v>0.16</v>
      </c>
      <c r="H319" s="24">
        <f t="shared" si="33"/>
        <v>0</v>
      </c>
      <c r="I319" s="16"/>
      <c r="J319" s="59">
        <v>2022</v>
      </c>
      <c r="L319" s="7"/>
      <c r="M319" s="7"/>
      <c r="N319" s="7"/>
      <c r="O319" s="7"/>
      <c r="P319" s="7"/>
      <c r="Q319" s="7"/>
    </row>
    <row r="320" spans="1:17" hidden="1" x14ac:dyDescent="0.25">
      <c r="A320" s="20" t="s">
        <v>14</v>
      </c>
      <c r="B320" s="37" t="s">
        <v>455</v>
      </c>
      <c r="C320" s="21" t="s">
        <v>33</v>
      </c>
      <c r="D320" s="21" t="str">
        <f t="shared" si="32"/>
        <v>Ea Bia</v>
      </c>
      <c r="E320" s="23">
        <v>0.25</v>
      </c>
      <c r="F320" s="23"/>
      <c r="G320" s="24">
        <f t="shared" si="31"/>
        <v>0.25</v>
      </c>
      <c r="H320" s="24">
        <f t="shared" si="33"/>
        <v>0</v>
      </c>
      <c r="I320" s="16"/>
      <c r="J320" s="59">
        <v>2022</v>
      </c>
      <c r="L320" s="7"/>
      <c r="M320" s="7"/>
      <c r="N320" s="7"/>
      <c r="O320" s="7"/>
      <c r="P320" s="7"/>
      <c r="Q320" s="7"/>
    </row>
    <row r="321" spans="1:17" hidden="1" x14ac:dyDescent="0.25">
      <c r="A321" s="20" t="s">
        <v>14</v>
      </c>
      <c r="B321" s="37" t="s">
        <v>456</v>
      </c>
      <c r="C321" s="21" t="s">
        <v>33</v>
      </c>
      <c r="D321" s="21" t="str">
        <f t="shared" si="32"/>
        <v>Ea Bia</v>
      </c>
      <c r="E321" s="23">
        <v>0.27</v>
      </c>
      <c r="F321" s="23"/>
      <c r="G321" s="24">
        <f t="shared" si="31"/>
        <v>0.27</v>
      </c>
      <c r="H321" s="24">
        <f t="shared" si="33"/>
        <v>0</v>
      </c>
      <c r="I321" s="16"/>
      <c r="L321" s="7"/>
      <c r="M321" s="7"/>
      <c r="N321" s="7"/>
      <c r="O321" s="7"/>
      <c r="P321" s="7"/>
      <c r="Q321" s="7"/>
    </row>
    <row r="322" spans="1:17" hidden="1" x14ac:dyDescent="0.25">
      <c r="A322" s="20" t="s">
        <v>14</v>
      </c>
      <c r="B322" s="37" t="s">
        <v>457</v>
      </c>
      <c r="C322" s="21" t="s">
        <v>33</v>
      </c>
      <c r="D322" s="21" t="str">
        <f t="shared" si="32"/>
        <v>Ea Bia</v>
      </c>
      <c r="E322" s="23">
        <v>0.24</v>
      </c>
      <c r="F322" s="23"/>
      <c r="G322" s="24">
        <f t="shared" si="31"/>
        <v>0.24</v>
      </c>
      <c r="H322" s="24">
        <f t="shared" si="33"/>
        <v>0</v>
      </c>
      <c r="I322" s="16"/>
      <c r="J322" s="59">
        <v>2022</v>
      </c>
      <c r="L322" s="7"/>
      <c r="M322" s="7"/>
      <c r="N322" s="7"/>
      <c r="O322" s="7"/>
      <c r="P322" s="7"/>
      <c r="Q322" s="7"/>
    </row>
    <row r="323" spans="1:17" hidden="1" x14ac:dyDescent="0.25">
      <c r="A323" s="20" t="s">
        <v>14</v>
      </c>
      <c r="B323" s="37" t="s">
        <v>458</v>
      </c>
      <c r="C323" s="21" t="s">
        <v>33</v>
      </c>
      <c r="D323" s="21" t="str">
        <f t="shared" si="32"/>
        <v>Ea Bia</v>
      </c>
      <c r="E323" s="23">
        <v>0.4</v>
      </c>
      <c r="F323" s="23"/>
      <c r="G323" s="24">
        <f t="shared" si="31"/>
        <v>0.4</v>
      </c>
      <c r="H323" s="24">
        <f t="shared" si="33"/>
        <v>0</v>
      </c>
      <c r="I323" s="16"/>
      <c r="L323" s="7"/>
      <c r="M323" s="7"/>
      <c r="N323" s="7"/>
      <c r="O323" s="7"/>
      <c r="P323" s="7"/>
      <c r="Q323" s="7"/>
    </row>
    <row r="324" spans="1:17" hidden="1" x14ac:dyDescent="0.25">
      <c r="A324" s="20" t="s">
        <v>14</v>
      </c>
      <c r="B324" s="37" t="s">
        <v>459</v>
      </c>
      <c r="C324" s="21" t="s">
        <v>33</v>
      </c>
      <c r="D324" s="21" t="str">
        <f t="shared" si="32"/>
        <v>Ea Bia</v>
      </c>
      <c r="E324" s="72">
        <v>0.1</v>
      </c>
      <c r="F324" s="72"/>
      <c r="G324" s="24">
        <f t="shared" si="31"/>
        <v>0.1</v>
      </c>
      <c r="H324" s="24">
        <f t="shared" si="33"/>
        <v>0</v>
      </c>
      <c r="I324" s="73"/>
      <c r="J324" s="59">
        <v>2022</v>
      </c>
      <c r="L324" s="7"/>
      <c r="M324" s="7"/>
      <c r="N324" s="7"/>
      <c r="O324" s="7"/>
      <c r="P324" s="7"/>
      <c r="Q324" s="7"/>
    </row>
    <row r="325" spans="1:17" hidden="1" x14ac:dyDescent="0.25">
      <c r="A325" s="20" t="s">
        <v>14</v>
      </c>
      <c r="B325" s="37" t="s">
        <v>460</v>
      </c>
      <c r="C325" s="21" t="s">
        <v>33</v>
      </c>
      <c r="D325" s="21" t="str">
        <f t="shared" si="32"/>
        <v>Ea Bia</v>
      </c>
      <c r="E325" s="72">
        <v>0.23</v>
      </c>
      <c r="F325" s="72"/>
      <c r="G325" s="24">
        <f t="shared" si="31"/>
        <v>0.23</v>
      </c>
      <c r="H325" s="24">
        <f t="shared" si="33"/>
        <v>0</v>
      </c>
      <c r="I325" s="73"/>
      <c r="L325" s="7"/>
      <c r="M325" s="7"/>
      <c r="N325" s="7"/>
      <c r="O325" s="7"/>
      <c r="P325" s="7"/>
      <c r="Q325" s="7"/>
    </row>
    <row r="326" spans="1:17" hidden="1" x14ac:dyDescent="0.25">
      <c r="A326" s="20" t="s">
        <v>14</v>
      </c>
      <c r="B326" s="37" t="s">
        <v>461</v>
      </c>
      <c r="C326" s="21" t="s">
        <v>33</v>
      </c>
      <c r="D326" s="21" t="str">
        <f t="shared" si="32"/>
        <v>Ea Bia</v>
      </c>
      <c r="E326" s="72">
        <v>0.3</v>
      </c>
      <c r="F326" s="72"/>
      <c r="G326" s="24">
        <f t="shared" si="31"/>
        <v>0.3</v>
      </c>
      <c r="H326" s="24">
        <f t="shared" si="33"/>
        <v>0</v>
      </c>
      <c r="I326" s="73"/>
      <c r="J326" s="59">
        <v>2022</v>
      </c>
      <c r="L326" s="7"/>
      <c r="M326" s="7"/>
      <c r="N326" s="7"/>
      <c r="O326" s="7"/>
      <c r="P326" s="7"/>
      <c r="Q326" s="7"/>
    </row>
    <row r="327" spans="1:17" hidden="1" x14ac:dyDescent="0.25">
      <c r="A327" s="20" t="s">
        <v>14</v>
      </c>
      <c r="B327" s="27" t="s">
        <v>462</v>
      </c>
      <c r="C327" s="21" t="s">
        <v>33</v>
      </c>
      <c r="D327" s="21" t="str">
        <f t="shared" si="32"/>
        <v>Ea Bia</v>
      </c>
      <c r="E327" s="23">
        <v>0.22</v>
      </c>
      <c r="F327" s="23"/>
      <c r="G327" s="24">
        <f t="shared" si="31"/>
        <v>0.22</v>
      </c>
      <c r="H327" s="24">
        <f t="shared" si="33"/>
        <v>0</v>
      </c>
      <c r="I327" s="16"/>
      <c r="L327" s="7"/>
      <c r="M327" s="7"/>
      <c r="N327" s="7"/>
      <c r="O327" s="7"/>
      <c r="P327" s="7"/>
      <c r="Q327" s="7"/>
    </row>
    <row r="328" spans="1:17" hidden="1" x14ac:dyDescent="0.25">
      <c r="A328" s="20" t="s">
        <v>14</v>
      </c>
      <c r="B328" s="27" t="s">
        <v>463</v>
      </c>
      <c r="C328" s="21" t="s">
        <v>33</v>
      </c>
      <c r="D328" s="21" t="str">
        <f t="shared" si="32"/>
        <v>Ea Bia</v>
      </c>
      <c r="E328" s="23">
        <v>2.16</v>
      </c>
      <c r="F328" s="23"/>
      <c r="G328" s="24">
        <f t="shared" si="31"/>
        <v>2.16</v>
      </c>
      <c r="H328" s="24">
        <f t="shared" si="33"/>
        <v>0</v>
      </c>
      <c r="I328" s="16"/>
      <c r="L328" s="7"/>
      <c r="M328" s="7"/>
      <c r="N328" s="7"/>
      <c r="O328" s="7"/>
      <c r="P328" s="7"/>
      <c r="Q328" s="7"/>
    </row>
    <row r="329" spans="1:17" x14ac:dyDescent="0.25">
      <c r="A329" s="20" t="s">
        <v>464</v>
      </c>
      <c r="B329" s="15" t="s">
        <v>465</v>
      </c>
      <c r="C329" s="44"/>
      <c r="D329" s="21" t="str">
        <f t="shared" si="32"/>
        <v/>
      </c>
      <c r="E329" s="17"/>
      <c r="F329" s="17"/>
      <c r="G329" s="24"/>
      <c r="H329" s="24"/>
      <c r="I329" s="19"/>
      <c r="L329" s="7"/>
      <c r="M329" s="7"/>
      <c r="N329" s="7"/>
      <c r="O329" s="7"/>
      <c r="P329" s="7"/>
      <c r="Q329" s="7"/>
    </row>
    <row r="330" spans="1:17" hidden="1" x14ac:dyDescent="0.25">
      <c r="A330" s="20" t="s">
        <v>14</v>
      </c>
      <c r="B330" s="27" t="s">
        <v>466</v>
      </c>
      <c r="C330" s="21" t="s">
        <v>16</v>
      </c>
      <c r="D330" s="21" t="str">
        <f t="shared" si="32"/>
        <v>Hai Riêng</v>
      </c>
      <c r="E330" s="23">
        <v>1.1000000000000001</v>
      </c>
      <c r="F330" s="23">
        <v>0.68</v>
      </c>
      <c r="G330" s="24">
        <v>0.68</v>
      </c>
      <c r="H330" s="24">
        <f t="shared" si="33"/>
        <v>-0.42000000000000004</v>
      </c>
      <c r="I330" s="16" t="s">
        <v>467</v>
      </c>
      <c r="J330" s="4">
        <v>2022</v>
      </c>
      <c r="K330" s="5" t="s">
        <v>48</v>
      </c>
      <c r="L330" s="4">
        <v>2022</v>
      </c>
      <c r="M330" s="7"/>
      <c r="N330" s="7"/>
      <c r="O330" s="7"/>
      <c r="P330" s="7"/>
      <c r="Q330" s="7"/>
    </row>
    <row r="331" spans="1:17" hidden="1" x14ac:dyDescent="0.25">
      <c r="A331" s="20" t="s">
        <v>14</v>
      </c>
      <c r="B331" s="25" t="s">
        <v>468</v>
      </c>
      <c r="C331" s="21" t="s">
        <v>469</v>
      </c>
      <c r="D331" s="21" t="s">
        <v>469</v>
      </c>
      <c r="E331" s="23">
        <v>16.399999999999999</v>
      </c>
      <c r="F331" s="23"/>
      <c r="G331" s="24">
        <f>E331</f>
        <v>16.399999999999999</v>
      </c>
      <c r="H331" s="24">
        <f t="shared" si="33"/>
        <v>0</v>
      </c>
      <c r="I331" s="16"/>
      <c r="L331" s="7"/>
      <c r="M331" s="7"/>
      <c r="N331" s="7"/>
      <c r="O331" s="7"/>
      <c r="P331" s="7"/>
      <c r="Q331" s="7"/>
    </row>
    <row r="332" spans="1:17" hidden="1" x14ac:dyDescent="0.25">
      <c r="A332" s="20" t="s">
        <v>14</v>
      </c>
      <c r="B332" s="27" t="s">
        <v>470</v>
      </c>
      <c r="C332" s="21" t="s">
        <v>18</v>
      </c>
      <c r="D332" s="21" t="str">
        <f t="shared" si="32"/>
        <v>Ea Lâm</v>
      </c>
      <c r="E332" s="23">
        <v>1.8</v>
      </c>
      <c r="F332" s="23">
        <v>1.4</v>
      </c>
      <c r="G332" s="24">
        <v>1.4</v>
      </c>
      <c r="H332" s="24">
        <f t="shared" si="33"/>
        <v>-0.40000000000000013</v>
      </c>
      <c r="I332" s="16" t="s">
        <v>467</v>
      </c>
      <c r="J332" s="47">
        <v>2022</v>
      </c>
      <c r="L332" s="7"/>
      <c r="M332" s="7"/>
      <c r="N332" s="7"/>
      <c r="O332" s="7"/>
      <c r="P332" s="7"/>
      <c r="Q332" s="7"/>
    </row>
    <row r="333" spans="1:17" hidden="1" x14ac:dyDescent="0.25">
      <c r="A333" s="20" t="s">
        <v>14</v>
      </c>
      <c r="B333" s="22" t="s">
        <v>471</v>
      </c>
      <c r="C333" s="21" t="s">
        <v>21</v>
      </c>
      <c r="D333" s="21" t="s">
        <v>21</v>
      </c>
      <c r="E333" s="23">
        <v>1.61</v>
      </c>
      <c r="F333" s="23"/>
      <c r="G333" s="24">
        <f t="shared" ref="G333:G346" si="34">E333</f>
        <v>1.61</v>
      </c>
      <c r="H333" s="24">
        <f t="shared" si="33"/>
        <v>0</v>
      </c>
      <c r="I333" s="16"/>
      <c r="L333" s="7"/>
      <c r="M333" s="7"/>
      <c r="N333" s="7"/>
      <c r="O333" s="7"/>
      <c r="P333" s="7"/>
      <c r="Q333" s="7"/>
    </row>
    <row r="334" spans="1:17" hidden="1" x14ac:dyDescent="0.25">
      <c r="A334" s="20" t="s">
        <v>14</v>
      </c>
      <c r="B334" s="22" t="s">
        <v>472</v>
      </c>
      <c r="C334" s="21" t="s">
        <v>21</v>
      </c>
      <c r="D334" s="21" t="s">
        <v>21</v>
      </c>
      <c r="E334" s="23">
        <v>1.74</v>
      </c>
      <c r="F334" s="23"/>
      <c r="G334" s="24">
        <f t="shared" si="34"/>
        <v>1.74</v>
      </c>
      <c r="H334" s="24">
        <f t="shared" si="33"/>
        <v>0</v>
      </c>
      <c r="I334" s="16"/>
      <c r="L334" s="7"/>
      <c r="M334" s="7"/>
      <c r="N334" s="7"/>
      <c r="O334" s="7"/>
      <c r="P334" s="7"/>
      <c r="Q334" s="7"/>
    </row>
    <row r="335" spans="1:17" ht="31.2" hidden="1" x14ac:dyDescent="0.25">
      <c r="A335" s="20" t="s">
        <v>14</v>
      </c>
      <c r="B335" s="22" t="s">
        <v>473</v>
      </c>
      <c r="C335" s="21" t="s">
        <v>21</v>
      </c>
      <c r="D335" s="21" t="s">
        <v>21</v>
      </c>
      <c r="E335" s="23">
        <v>2.5</v>
      </c>
      <c r="F335" s="23"/>
      <c r="G335" s="24">
        <f t="shared" si="34"/>
        <v>2.5</v>
      </c>
      <c r="H335" s="24">
        <f t="shared" si="33"/>
        <v>0</v>
      </c>
      <c r="I335" s="16" t="s">
        <v>474</v>
      </c>
      <c r="K335" s="5" t="s">
        <v>48</v>
      </c>
      <c r="L335" s="7" t="s">
        <v>475</v>
      </c>
      <c r="M335" s="7"/>
      <c r="N335" s="7"/>
      <c r="O335" s="7"/>
      <c r="P335" s="7"/>
      <c r="Q335" s="7"/>
    </row>
    <row r="336" spans="1:17" hidden="1" x14ac:dyDescent="0.25">
      <c r="A336" s="20" t="s">
        <v>14</v>
      </c>
      <c r="B336" s="22" t="s">
        <v>476</v>
      </c>
      <c r="C336" s="21" t="s">
        <v>24</v>
      </c>
      <c r="D336" s="21" t="str">
        <f t="shared" si="32"/>
        <v>Ea Bá</v>
      </c>
      <c r="E336" s="23">
        <v>1.6</v>
      </c>
      <c r="F336" s="23"/>
      <c r="G336" s="24">
        <f t="shared" si="34"/>
        <v>1.6</v>
      </c>
      <c r="H336" s="24">
        <f t="shared" si="33"/>
        <v>0</v>
      </c>
      <c r="I336" s="16"/>
      <c r="L336" s="7"/>
      <c r="M336" s="7"/>
      <c r="N336" s="7"/>
      <c r="O336" s="7"/>
      <c r="P336" s="7"/>
      <c r="Q336" s="7"/>
    </row>
    <row r="337" spans="1:17" hidden="1" x14ac:dyDescent="0.25">
      <c r="A337" s="20" t="s">
        <v>14</v>
      </c>
      <c r="B337" s="22" t="s">
        <v>477</v>
      </c>
      <c r="C337" s="21" t="s">
        <v>24</v>
      </c>
      <c r="D337" s="21" t="str">
        <f t="shared" si="32"/>
        <v>Ea Bá</v>
      </c>
      <c r="E337" s="23">
        <v>1.5</v>
      </c>
      <c r="F337" s="23"/>
      <c r="G337" s="24">
        <f t="shared" si="34"/>
        <v>1.5</v>
      </c>
      <c r="H337" s="24">
        <f t="shared" si="33"/>
        <v>0</v>
      </c>
      <c r="I337" s="16"/>
      <c r="L337" s="7"/>
      <c r="M337" s="7"/>
      <c r="N337" s="7"/>
      <c r="O337" s="7"/>
      <c r="P337" s="7"/>
      <c r="Q337" s="7"/>
    </row>
    <row r="338" spans="1:17" hidden="1" x14ac:dyDescent="0.25">
      <c r="A338" s="20" t="s">
        <v>14</v>
      </c>
      <c r="B338" s="22" t="s">
        <v>478</v>
      </c>
      <c r="C338" s="21" t="s">
        <v>26</v>
      </c>
      <c r="D338" s="21" t="str">
        <f t="shared" ref="D338:D403" si="35">RIGHT(C338,9)</f>
        <v>Sơn Giang</v>
      </c>
      <c r="E338" s="23">
        <v>1.8</v>
      </c>
      <c r="F338" s="23"/>
      <c r="G338" s="24">
        <f t="shared" si="34"/>
        <v>1.8</v>
      </c>
      <c r="H338" s="24">
        <f t="shared" si="33"/>
        <v>0</v>
      </c>
      <c r="I338" s="16" t="s">
        <v>127</v>
      </c>
      <c r="J338" s="47">
        <v>2022</v>
      </c>
      <c r="L338" s="7"/>
      <c r="M338" s="7"/>
      <c r="N338" s="7"/>
      <c r="O338" s="7"/>
      <c r="P338" s="7"/>
      <c r="Q338" s="7"/>
    </row>
    <row r="339" spans="1:17" hidden="1" x14ac:dyDescent="0.25">
      <c r="A339" s="20" t="s">
        <v>14</v>
      </c>
      <c r="B339" s="27" t="s">
        <v>479</v>
      </c>
      <c r="C339" s="21" t="s">
        <v>26</v>
      </c>
      <c r="D339" s="21" t="str">
        <f t="shared" si="35"/>
        <v>Sơn Giang</v>
      </c>
      <c r="E339" s="23">
        <v>0.1</v>
      </c>
      <c r="F339" s="23"/>
      <c r="G339" s="24">
        <f t="shared" si="34"/>
        <v>0.1</v>
      </c>
      <c r="H339" s="24">
        <f t="shared" si="33"/>
        <v>0</v>
      </c>
      <c r="I339" s="16"/>
      <c r="L339" s="7"/>
      <c r="M339" s="7"/>
      <c r="N339" s="7"/>
      <c r="O339" s="7"/>
      <c r="P339" s="7"/>
      <c r="Q339" s="7"/>
    </row>
    <row r="340" spans="1:17" hidden="1" x14ac:dyDescent="0.25">
      <c r="A340" s="20" t="s">
        <v>14</v>
      </c>
      <c r="B340" s="27" t="s">
        <v>480</v>
      </c>
      <c r="C340" s="21" t="s">
        <v>26</v>
      </c>
      <c r="D340" s="21" t="str">
        <f t="shared" si="35"/>
        <v>Sơn Giang</v>
      </c>
      <c r="E340" s="23">
        <v>0.19</v>
      </c>
      <c r="F340" s="23"/>
      <c r="G340" s="24">
        <f t="shared" si="34"/>
        <v>0.19</v>
      </c>
      <c r="H340" s="24">
        <f t="shared" si="33"/>
        <v>0</v>
      </c>
      <c r="I340" s="16" t="s">
        <v>74</v>
      </c>
    </row>
    <row r="341" spans="1:17" hidden="1" x14ac:dyDescent="0.25">
      <c r="A341" s="20" t="s">
        <v>14</v>
      </c>
      <c r="B341" s="27" t="s">
        <v>481</v>
      </c>
      <c r="C341" s="21" t="s">
        <v>26</v>
      </c>
      <c r="D341" s="21" t="str">
        <f t="shared" si="35"/>
        <v>Sơn Giang</v>
      </c>
      <c r="E341" s="23">
        <v>0.25</v>
      </c>
      <c r="F341" s="23"/>
      <c r="G341" s="24">
        <f t="shared" si="34"/>
        <v>0.25</v>
      </c>
      <c r="H341" s="24">
        <f t="shared" si="33"/>
        <v>0</v>
      </c>
      <c r="I341" s="16" t="s">
        <v>127</v>
      </c>
    </row>
    <row r="342" spans="1:17" hidden="1" x14ac:dyDescent="0.25">
      <c r="A342" s="20" t="s">
        <v>14</v>
      </c>
      <c r="B342" s="27" t="s">
        <v>482</v>
      </c>
      <c r="C342" s="21" t="s">
        <v>26</v>
      </c>
      <c r="D342" s="21" t="str">
        <f t="shared" si="35"/>
        <v>Sơn Giang</v>
      </c>
      <c r="E342" s="23">
        <v>0.6</v>
      </c>
      <c r="F342" s="23"/>
      <c r="G342" s="24">
        <f t="shared" si="34"/>
        <v>0.6</v>
      </c>
      <c r="H342" s="24">
        <f t="shared" si="33"/>
        <v>0</v>
      </c>
      <c r="I342" s="16" t="s">
        <v>74</v>
      </c>
    </row>
    <row r="343" spans="1:17" hidden="1" x14ac:dyDescent="0.25">
      <c r="A343" s="20" t="s">
        <v>14</v>
      </c>
      <c r="B343" s="22" t="s">
        <v>483</v>
      </c>
      <c r="C343" s="21" t="s">
        <v>26</v>
      </c>
      <c r="D343" s="21" t="str">
        <f t="shared" si="35"/>
        <v>Sơn Giang</v>
      </c>
      <c r="E343" s="23">
        <v>2.5</v>
      </c>
      <c r="F343" s="23"/>
      <c r="G343" s="24">
        <f t="shared" si="34"/>
        <v>2.5</v>
      </c>
      <c r="H343" s="24">
        <f t="shared" si="33"/>
        <v>0</v>
      </c>
      <c r="I343" s="16"/>
    </row>
    <row r="344" spans="1:17" ht="31.2" hidden="1" x14ac:dyDescent="0.25">
      <c r="A344" s="20" t="s">
        <v>14</v>
      </c>
      <c r="B344" s="22" t="s">
        <v>484</v>
      </c>
      <c r="C344" s="21" t="s">
        <v>485</v>
      </c>
      <c r="D344" s="21" t="s">
        <v>485</v>
      </c>
      <c r="E344" s="23">
        <v>0.4</v>
      </c>
      <c r="F344" s="23"/>
      <c r="G344" s="24">
        <f t="shared" si="34"/>
        <v>0.4</v>
      </c>
      <c r="H344" s="24">
        <f t="shared" si="33"/>
        <v>0</v>
      </c>
      <c r="I344" s="16" t="s">
        <v>486</v>
      </c>
    </row>
    <row r="345" spans="1:17" ht="46.8" hidden="1" x14ac:dyDescent="0.25">
      <c r="A345" s="20" t="s">
        <v>14</v>
      </c>
      <c r="B345" s="25" t="s">
        <v>487</v>
      </c>
      <c r="C345" s="21" t="s">
        <v>488</v>
      </c>
      <c r="D345" s="21" t="s">
        <v>488</v>
      </c>
      <c r="E345" s="23">
        <v>41.66</v>
      </c>
      <c r="F345" s="23"/>
      <c r="G345" s="24">
        <f t="shared" si="34"/>
        <v>41.66</v>
      </c>
      <c r="H345" s="24">
        <f t="shared" si="33"/>
        <v>0</v>
      </c>
      <c r="I345" s="16" t="s">
        <v>127</v>
      </c>
    </row>
    <row r="346" spans="1:17" s="11" customFormat="1" hidden="1" x14ac:dyDescent="0.25">
      <c r="A346" s="20" t="s">
        <v>14</v>
      </c>
      <c r="B346" s="22" t="s">
        <v>489</v>
      </c>
      <c r="C346" s="21" t="s">
        <v>28</v>
      </c>
      <c r="D346" s="21" t="s">
        <v>28</v>
      </c>
      <c r="E346" s="23">
        <v>0.2</v>
      </c>
      <c r="F346" s="23"/>
      <c r="G346" s="24">
        <f t="shared" si="34"/>
        <v>0.2</v>
      </c>
      <c r="H346" s="24">
        <f t="shared" si="33"/>
        <v>0</v>
      </c>
      <c r="I346" s="16"/>
      <c r="J346" s="8"/>
      <c r="K346" s="9"/>
      <c r="L346" s="10"/>
      <c r="M346" s="10"/>
      <c r="N346" s="10"/>
      <c r="O346" s="10"/>
      <c r="P346" s="10"/>
      <c r="Q346" s="10"/>
    </row>
    <row r="347" spans="1:17" hidden="1" x14ac:dyDescent="0.25">
      <c r="A347" s="20" t="s">
        <v>14</v>
      </c>
      <c r="B347" s="22" t="s">
        <v>490</v>
      </c>
      <c r="C347" s="21" t="s">
        <v>53</v>
      </c>
      <c r="D347" s="21" t="str">
        <f t="shared" si="35"/>
        <v>Ea Bar</v>
      </c>
      <c r="E347" s="23">
        <v>0.26</v>
      </c>
      <c r="F347" s="23"/>
      <c r="G347" s="24">
        <v>0.16</v>
      </c>
      <c r="H347" s="24">
        <f t="shared" si="33"/>
        <v>-0.1</v>
      </c>
      <c r="I347" s="16" t="s">
        <v>467</v>
      </c>
      <c r="J347" s="4">
        <v>2022</v>
      </c>
      <c r="L347" s="6" t="s">
        <v>491</v>
      </c>
    </row>
    <row r="348" spans="1:17" s="11" customFormat="1" hidden="1" x14ac:dyDescent="0.25">
      <c r="A348" s="20" t="s">
        <v>14</v>
      </c>
      <c r="B348" s="27" t="s">
        <v>492</v>
      </c>
      <c r="C348" s="21" t="s">
        <v>53</v>
      </c>
      <c r="D348" s="21" t="str">
        <f t="shared" si="35"/>
        <v>Ea Bar</v>
      </c>
      <c r="E348" s="23">
        <v>0.8</v>
      </c>
      <c r="F348" s="23"/>
      <c r="G348" s="24">
        <f t="shared" ref="G348:G389" si="36">E348</f>
        <v>0.8</v>
      </c>
      <c r="H348" s="24">
        <f t="shared" si="33"/>
        <v>0</v>
      </c>
      <c r="I348" s="16"/>
      <c r="J348" s="8"/>
      <c r="K348" s="9"/>
      <c r="L348" s="10"/>
      <c r="M348" s="10"/>
      <c r="N348" s="10"/>
      <c r="O348" s="10"/>
      <c r="P348" s="10"/>
      <c r="Q348" s="10"/>
    </row>
    <row r="349" spans="1:17" hidden="1" x14ac:dyDescent="0.25">
      <c r="A349" s="20" t="s">
        <v>14</v>
      </c>
      <c r="B349" s="74" t="s">
        <v>493</v>
      </c>
      <c r="C349" s="75" t="s">
        <v>30</v>
      </c>
      <c r="D349" s="21" t="str">
        <f t="shared" si="35"/>
        <v>Ea Trol</v>
      </c>
      <c r="E349" s="23">
        <v>0.4</v>
      </c>
      <c r="F349" s="23"/>
      <c r="G349" s="24">
        <f t="shared" si="36"/>
        <v>0.4</v>
      </c>
      <c r="H349" s="24">
        <f t="shared" si="33"/>
        <v>0</v>
      </c>
      <c r="I349" s="16"/>
      <c r="L349" s="6" t="s">
        <v>491</v>
      </c>
    </row>
    <row r="350" spans="1:17" hidden="1" x14ac:dyDescent="0.25">
      <c r="A350" s="20" t="s">
        <v>14</v>
      </c>
      <c r="B350" s="22" t="s">
        <v>494</v>
      </c>
      <c r="C350" s="21" t="s">
        <v>30</v>
      </c>
      <c r="D350" s="21" t="str">
        <f t="shared" si="35"/>
        <v>Ea Trol</v>
      </c>
      <c r="E350" s="23">
        <v>371.6</v>
      </c>
      <c r="F350" s="23"/>
      <c r="G350" s="24">
        <f t="shared" si="36"/>
        <v>371.6</v>
      </c>
      <c r="H350" s="24">
        <f t="shared" ref="H350:H414" si="37">G350-E350</f>
        <v>0</v>
      </c>
      <c r="I350" s="16"/>
    </row>
    <row r="351" spans="1:17" hidden="1" x14ac:dyDescent="0.25">
      <c r="A351" s="20" t="s">
        <v>14</v>
      </c>
      <c r="B351" s="25" t="s">
        <v>495</v>
      </c>
      <c r="C351" s="21" t="s">
        <v>40</v>
      </c>
      <c r="D351" s="21" t="str">
        <f t="shared" si="35"/>
        <v>Sông Hinh</v>
      </c>
      <c r="E351" s="23">
        <v>0.2</v>
      </c>
      <c r="F351" s="23"/>
      <c r="G351" s="24">
        <f t="shared" si="36"/>
        <v>0.2</v>
      </c>
      <c r="H351" s="24">
        <f t="shared" si="37"/>
        <v>0</v>
      </c>
      <c r="I351" s="16"/>
      <c r="L351" s="6" t="s">
        <v>491</v>
      </c>
    </row>
    <row r="352" spans="1:17" x14ac:dyDescent="0.25">
      <c r="A352" s="20" t="s">
        <v>14</v>
      </c>
      <c r="B352" s="22" t="s">
        <v>496</v>
      </c>
      <c r="C352" s="21" t="s">
        <v>97</v>
      </c>
      <c r="D352" s="21" t="str">
        <f t="shared" si="35"/>
        <v>Ea Ly</v>
      </c>
      <c r="E352" s="23">
        <v>0.2</v>
      </c>
      <c r="F352" s="23"/>
      <c r="G352" s="24">
        <f t="shared" si="36"/>
        <v>0.2</v>
      </c>
      <c r="H352" s="24">
        <f t="shared" si="37"/>
        <v>0</v>
      </c>
      <c r="I352" s="16"/>
    </row>
    <row r="353" spans="1:17" x14ac:dyDescent="0.25">
      <c r="A353" s="20" t="s">
        <v>14</v>
      </c>
      <c r="B353" s="27" t="s">
        <v>497</v>
      </c>
      <c r="C353" s="21" t="s">
        <v>97</v>
      </c>
      <c r="D353" s="21" t="str">
        <f t="shared" si="35"/>
        <v>Ea Ly</v>
      </c>
      <c r="E353" s="23">
        <v>0.3</v>
      </c>
      <c r="F353" s="23"/>
      <c r="G353" s="24">
        <f t="shared" si="36"/>
        <v>0.3</v>
      </c>
      <c r="H353" s="24">
        <f t="shared" si="37"/>
        <v>0</v>
      </c>
      <c r="I353" s="16"/>
      <c r="L353" s="7"/>
      <c r="M353" s="7"/>
      <c r="N353" s="7"/>
      <c r="O353" s="7"/>
      <c r="P353" s="7"/>
      <c r="Q353" s="7"/>
    </row>
    <row r="354" spans="1:17" s="55" customFormat="1" hidden="1" x14ac:dyDescent="0.25">
      <c r="A354" s="20" t="s">
        <v>14</v>
      </c>
      <c r="B354" s="27" t="s">
        <v>498</v>
      </c>
      <c r="C354" s="21" t="s">
        <v>33</v>
      </c>
      <c r="D354" s="21" t="str">
        <f t="shared" si="35"/>
        <v>Ea Bia</v>
      </c>
      <c r="E354" s="23">
        <v>2.25</v>
      </c>
      <c r="F354" s="23"/>
      <c r="G354" s="24">
        <f t="shared" si="36"/>
        <v>2.25</v>
      </c>
      <c r="H354" s="24">
        <f t="shared" si="37"/>
        <v>0</v>
      </c>
      <c r="I354" s="16"/>
      <c r="J354" s="56"/>
      <c r="K354" s="5" t="s">
        <v>48</v>
      </c>
      <c r="L354" s="57"/>
      <c r="M354" s="57"/>
      <c r="N354" s="57"/>
      <c r="O354" s="57"/>
      <c r="P354" s="57"/>
      <c r="Q354" s="57"/>
    </row>
    <row r="355" spans="1:17" s="55" customFormat="1" hidden="1" x14ac:dyDescent="0.25">
      <c r="A355" s="20" t="s">
        <v>14</v>
      </c>
      <c r="B355" s="22" t="s">
        <v>499</v>
      </c>
      <c r="C355" s="21" t="s">
        <v>33</v>
      </c>
      <c r="D355" s="21" t="str">
        <f t="shared" si="35"/>
        <v>Ea Bia</v>
      </c>
      <c r="E355" s="23">
        <v>1.6</v>
      </c>
      <c r="F355" s="23"/>
      <c r="G355" s="24">
        <f t="shared" si="36"/>
        <v>1.6</v>
      </c>
      <c r="H355" s="24">
        <f t="shared" si="37"/>
        <v>0</v>
      </c>
      <c r="I355" s="16"/>
      <c r="J355" s="56"/>
      <c r="K355" s="5" t="s">
        <v>48</v>
      </c>
      <c r="L355" s="57"/>
      <c r="M355" s="57"/>
      <c r="N355" s="57"/>
      <c r="O355" s="57"/>
      <c r="P355" s="57"/>
      <c r="Q355" s="57"/>
    </row>
    <row r="356" spans="1:17" s="79" customFormat="1" hidden="1" x14ac:dyDescent="0.25">
      <c r="A356" s="20" t="s">
        <v>14</v>
      </c>
      <c r="B356" s="22" t="s">
        <v>500</v>
      </c>
      <c r="C356" s="21" t="s">
        <v>33</v>
      </c>
      <c r="D356" s="21" t="str">
        <f t="shared" si="35"/>
        <v>Ea Bia</v>
      </c>
      <c r="E356" s="23">
        <v>0.7</v>
      </c>
      <c r="F356" s="23"/>
      <c r="G356" s="24">
        <f t="shared" si="36"/>
        <v>0.7</v>
      </c>
      <c r="H356" s="24">
        <f t="shared" si="37"/>
        <v>0</v>
      </c>
      <c r="I356" s="16"/>
      <c r="J356" s="76"/>
      <c r="K356" s="77" t="s">
        <v>501</v>
      </c>
      <c r="L356" s="6" t="s">
        <v>491</v>
      </c>
      <c r="M356" s="78"/>
      <c r="N356" s="78"/>
      <c r="O356" s="78"/>
      <c r="P356" s="78"/>
      <c r="Q356" s="78"/>
    </row>
    <row r="357" spans="1:17" hidden="1" x14ac:dyDescent="0.25">
      <c r="A357" s="20" t="s">
        <v>14</v>
      </c>
      <c r="B357" s="22" t="s">
        <v>502</v>
      </c>
      <c r="C357" s="21" t="s">
        <v>503</v>
      </c>
      <c r="D357" s="21" t="str">
        <f t="shared" si="35"/>
        <v xml:space="preserve"> thị trấn</v>
      </c>
      <c r="E357" s="23">
        <v>11</v>
      </c>
      <c r="F357" s="23"/>
      <c r="G357" s="24">
        <f t="shared" si="36"/>
        <v>11</v>
      </c>
      <c r="H357" s="24">
        <f t="shared" si="37"/>
        <v>0</v>
      </c>
      <c r="I357" s="16"/>
    </row>
    <row r="358" spans="1:17" x14ac:dyDescent="0.25">
      <c r="A358" s="20" t="s">
        <v>504</v>
      </c>
      <c r="B358" s="15" t="s">
        <v>505</v>
      </c>
      <c r="C358" s="21"/>
      <c r="D358" s="21"/>
      <c r="E358" s="23">
        <f>SUM(E360:E365)</f>
        <v>6.45</v>
      </c>
      <c r="F358" s="23"/>
      <c r="G358" s="24"/>
      <c r="H358" s="24"/>
      <c r="I358" s="16"/>
    </row>
    <row r="359" spans="1:17" ht="15" hidden="1" customHeight="1" x14ac:dyDescent="0.25">
      <c r="A359" s="128"/>
      <c r="B359" s="27" t="s">
        <v>849</v>
      </c>
      <c r="C359" s="21" t="s">
        <v>26</v>
      </c>
      <c r="D359" s="21" t="str">
        <f t="shared" ref="D359" si="38">RIGHT(C359,9)</f>
        <v>Sơn Giang</v>
      </c>
      <c r="E359" s="23"/>
      <c r="F359" s="23"/>
      <c r="G359" s="24">
        <v>0.33</v>
      </c>
      <c r="H359" s="24">
        <f t="shared" ref="H359" si="39">G359-E359</f>
        <v>0.33</v>
      </c>
      <c r="I359" s="16" t="s">
        <v>850</v>
      </c>
    </row>
    <row r="360" spans="1:17" hidden="1" x14ac:dyDescent="0.25">
      <c r="A360" s="20" t="s">
        <v>14</v>
      </c>
      <c r="B360" s="25" t="s">
        <v>506</v>
      </c>
      <c r="C360" s="21" t="s">
        <v>16</v>
      </c>
      <c r="D360" s="21" t="str">
        <f t="shared" si="35"/>
        <v>Hai Riêng</v>
      </c>
      <c r="E360" s="23">
        <v>1.76</v>
      </c>
      <c r="F360" s="23"/>
      <c r="G360" s="24">
        <f t="shared" si="36"/>
        <v>1.76</v>
      </c>
      <c r="H360" s="24">
        <f t="shared" si="37"/>
        <v>0</v>
      </c>
      <c r="I360" s="16"/>
    </row>
    <row r="361" spans="1:17" hidden="1" x14ac:dyDescent="0.25">
      <c r="A361" s="20" t="s">
        <v>14</v>
      </c>
      <c r="B361" s="27" t="s">
        <v>507</v>
      </c>
      <c r="C361" s="21" t="s">
        <v>16</v>
      </c>
      <c r="D361" s="21" t="str">
        <f t="shared" si="35"/>
        <v>Hai Riêng</v>
      </c>
      <c r="E361" s="23">
        <v>0.33</v>
      </c>
      <c r="F361" s="23"/>
      <c r="G361" s="24">
        <f t="shared" si="36"/>
        <v>0.33</v>
      </c>
      <c r="H361" s="24">
        <f t="shared" si="37"/>
        <v>0</v>
      </c>
      <c r="I361" s="16"/>
    </row>
    <row r="362" spans="1:17" hidden="1" x14ac:dyDescent="0.25">
      <c r="A362" s="20" t="s">
        <v>14</v>
      </c>
      <c r="B362" s="22" t="s">
        <v>508</v>
      </c>
      <c r="C362" s="21" t="s">
        <v>28</v>
      </c>
      <c r="D362" s="21" t="s">
        <v>28</v>
      </c>
      <c r="E362" s="23">
        <v>0.89</v>
      </c>
      <c r="F362" s="23"/>
      <c r="G362" s="24">
        <f t="shared" si="36"/>
        <v>0.89</v>
      </c>
      <c r="H362" s="24">
        <f t="shared" si="37"/>
        <v>0</v>
      </c>
      <c r="I362" s="16"/>
    </row>
    <row r="363" spans="1:17" hidden="1" x14ac:dyDescent="0.25">
      <c r="A363" s="20" t="s">
        <v>14</v>
      </c>
      <c r="B363" s="25" t="s">
        <v>509</v>
      </c>
      <c r="C363" s="21" t="s">
        <v>30</v>
      </c>
      <c r="D363" s="21" t="str">
        <f t="shared" si="35"/>
        <v>Ea Trol</v>
      </c>
      <c r="E363" s="23">
        <v>0.13</v>
      </c>
      <c r="F363" s="23"/>
      <c r="G363" s="24">
        <f t="shared" si="36"/>
        <v>0.13</v>
      </c>
      <c r="H363" s="24">
        <f t="shared" si="37"/>
        <v>0</v>
      </c>
      <c r="I363" s="16"/>
    </row>
    <row r="364" spans="1:17" x14ac:dyDescent="0.25">
      <c r="A364" s="20" t="s">
        <v>14</v>
      </c>
      <c r="B364" s="25" t="s">
        <v>510</v>
      </c>
      <c r="C364" s="21" t="s">
        <v>97</v>
      </c>
      <c r="D364" s="21" t="str">
        <f t="shared" si="35"/>
        <v>Ea Ly</v>
      </c>
      <c r="E364" s="23">
        <v>0.35</v>
      </c>
      <c r="F364" s="23"/>
      <c r="G364" s="24">
        <f t="shared" si="36"/>
        <v>0.35</v>
      </c>
      <c r="H364" s="24">
        <f t="shared" si="37"/>
        <v>0</v>
      </c>
      <c r="I364" s="16"/>
    </row>
    <row r="365" spans="1:17" x14ac:dyDescent="0.25">
      <c r="A365" s="20" t="s">
        <v>14</v>
      </c>
      <c r="B365" s="25" t="s">
        <v>511</v>
      </c>
      <c r="C365" s="21" t="s">
        <v>97</v>
      </c>
      <c r="D365" s="21" t="str">
        <f t="shared" si="35"/>
        <v>Ea Ly</v>
      </c>
      <c r="E365" s="23">
        <v>2.99</v>
      </c>
      <c r="F365" s="23"/>
      <c r="G365" s="24">
        <f t="shared" si="36"/>
        <v>2.99</v>
      </c>
      <c r="H365" s="24">
        <f t="shared" si="37"/>
        <v>0</v>
      </c>
      <c r="I365" s="16"/>
    </row>
    <row r="366" spans="1:17" hidden="1" x14ac:dyDescent="0.25">
      <c r="A366" s="20" t="s">
        <v>512</v>
      </c>
      <c r="B366" s="15" t="s">
        <v>513</v>
      </c>
      <c r="C366" s="80"/>
      <c r="D366" s="21" t="str">
        <f t="shared" si="35"/>
        <v/>
      </c>
      <c r="E366" s="17">
        <f>SUM(E367:E369)</f>
        <v>1.82</v>
      </c>
      <c r="F366" s="17"/>
      <c r="G366" s="24"/>
      <c r="H366" s="24"/>
      <c r="I366" s="19"/>
      <c r="Q366" s="7"/>
    </row>
    <row r="367" spans="1:17" hidden="1" x14ac:dyDescent="0.25">
      <c r="A367" s="20" t="s">
        <v>14</v>
      </c>
      <c r="B367" s="25" t="s">
        <v>514</v>
      </c>
      <c r="C367" s="21" t="s">
        <v>16</v>
      </c>
      <c r="D367" s="21" t="str">
        <f t="shared" si="35"/>
        <v>Hai Riêng</v>
      </c>
      <c r="E367" s="23">
        <v>1.19</v>
      </c>
      <c r="F367" s="23"/>
      <c r="G367" s="24">
        <f t="shared" si="36"/>
        <v>1.19</v>
      </c>
      <c r="H367" s="24">
        <f t="shared" si="37"/>
        <v>0</v>
      </c>
      <c r="I367" s="16"/>
    </row>
    <row r="368" spans="1:17" s="11" customFormat="1" hidden="1" x14ac:dyDescent="0.25">
      <c r="A368" s="20" t="s">
        <v>14</v>
      </c>
      <c r="B368" s="25" t="s">
        <v>515</v>
      </c>
      <c r="C368" s="21" t="s">
        <v>21</v>
      </c>
      <c r="D368" s="21" t="s">
        <v>21</v>
      </c>
      <c r="E368" s="23">
        <v>0.33</v>
      </c>
      <c r="F368" s="23"/>
      <c r="G368" s="24">
        <f t="shared" si="36"/>
        <v>0.33</v>
      </c>
      <c r="H368" s="24">
        <f t="shared" si="37"/>
        <v>0</v>
      </c>
      <c r="I368" s="16"/>
      <c r="J368" s="8"/>
      <c r="K368" s="9"/>
      <c r="L368" s="10"/>
      <c r="M368" s="10"/>
      <c r="N368" s="10"/>
      <c r="O368" s="10"/>
      <c r="P368" s="10"/>
      <c r="Q368" s="10"/>
    </row>
    <row r="369" spans="1:17" hidden="1" x14ac:dyDescent="0.25">
      <c r="A369" s="20" t="s">
        <v>14</v>
      </c>
      <c r="B369" s="25" t="s">
        <v>516</v>
      </c>
      <c r="C369" s="21" t="s">
        <v>28</v>
      </c>
      <c r="D369" s="21" t="s">
        <v>28</v>
      </c>
      <c r="E369" s="23">
        <v>0.3</v>
      </c>
      <c r="F369" s="23"/>
      <c r="G369" s="24">
        <f t="shared" si="36"/>
        <v>0.3</v>
      </c>
      <c r="H369" s="24">
        <f t="shared" si="37"/>
        <v>0</v>
      </c>
      <c r="I369" s="16"/>
      <c r="Q369" s="7"/>
    </row>
    <row r="370" spans="1:17" x14ac:dyDescent="0.25">
      <c r="A370" s="20" t="s">
        <v>517</v>
      </c>
      <c r="B370" s="15" t="s">
        <v>518</v>
      </c>
      <c r="C370" s="80"/>
      <c r="D370" s="21" t="str">
        <f t="shared" si="35"/>
        <v/>
      </c>
      <c r="E370" s="17"/>
      <c r="F370" s="17"/>
      <c r="G370" s="24"/>
      <c r="H370" s="24"/>
      <c r="I370" s="19"/>
    </row>
    <row r="371" spans="1:17" hidden="1" x14ac:dyDescent="0.25">
      <c r="A371" s="20" t="s">
        <v>14</v>
      </c>
      <c r="B371" s="22" t="s">
        <v>519</v>
      </c>
      <c r="C371" s="21" t="s">
        <v>16</v>
      </c>
      <c r="D371" s="21" t="str">
        <f t="shared" si="35"/>
        <v>Hai Riêng</v>
      </c>
      <c r="E371" s="23">
        <v>0.7</v>
      </c>
      <c r="F371" s="23"/>
      <c r="G371" s="24">
        <f t="shared" si="36"/>
        <v>0.7</v>
      </c>
      <c r="H371" s="24">
        <f t="shared" si="37"/>
        <v>0</v>
      </c>
      <c r="I371" s="16"/>
      <c r="Q371" s="7"/>
    </row>
    <row r="372" spans="1:17" hidden="1" x14ac:dyDescent="0.25">
      <c r="A372" s="20" t="s">
        <v>14</v>
      </c>
      <c r="B372" s="22" t="s">
        <v>520</v>
      </c>
      <c r="C372" s="21" t="s">
        <v>16</v>
      </c>
      <c r="D372" s="21" t="str">
        <f t="shared" si="35"/>
        <v>Hai Riêng</v>
      </c>
      <c r="E372" s="23">
        <v>8.1199999999999992</v>
      </c>
      <c r="F372" s="23"/>
      <c r="G372" s="24">
        <f t="shared" si="36"/>
        <v>8.1199999999999992</v>
      </c>
      <c r="H372" s="24">
        <f t="shared" si="37"/>
        <v>0</v>
      </c>
      <c r="I372" s="16"/>
    </row>
    <row r="373" spans="1:17" ht="31.2" hidden="1" x14ac:dyDescent="0.25">
      <c r="A373" s="20" t="s">
        <v>14</v>
      </c>
      <c r="B373" s="22" t="s">
        <v>521</v>
      </c>
      <c r="C373" s="21" t="s">
        <v>16</v>
      </c>
      <c r="D373" s="21" t="str">
        <f t="shared" si="35"/>
        <v>Hai Riêng</v>
      </c>
      <c r="E373" s="23"/>
      <c r="F373" s="23"/>
      <c r="G373" s="24">
        <f t="shared" si="36"/>
        <v>0</v>
      </c>
      <c r="H373" s="24">
        <f t="shared" si="37"/>
        <v>0</v>
      </c>
      <c r="I373" s="16"/>
    </row>
    <row r="374" spans="1:17" ht="31.2" hidden="1" x14ac:dyDescent="0.25">
      <c r="A374" s="20" t="s">
        <v>14</v>
      </c>
      <c r="B374" s="22" t="s">
        <v>522</v>
      </c>
      <c r="C374" s="21" t="s">
        <v>16</v>
      </c>
      <c r="D374" s="21" t="str">
        <f t="shared" si="35"/>
        <v>Hai Riêng</v>
      </c>
      <c r="E374" s="23"/>
      <c r="F374" s="23"/>
      <c r="G374" s="24">
        <f t="shared" si="36"/>
        <v>0</v>
      </c>
      <c r="H374" s="24">
        <f t="shared" si="37"/>
        <v>0</v>
      </c>
      <c r="I374" s="16"/>
    </row>
    <row r="375" spans="1:17" hidden="1" x14ac:dyDescent="0.25">
      <c r="A375" s="20" t="s">
        <v>14</v>
      </c>
      <c r="B375" s="22" t="s">
        <v>523</v>
      </c>
      <c r="C375" s="21" t="s">
        <v>21</v>
      </c>
      <c r="D375" s="21" t="s">
        <v>21</v>
      </c>
      <c r="E375" s="23">
        <v>0.5</v>
      </c>
      <c r="F375" s="23"/>
      <c r="G375" s="24">
        <f t="shared" si="36"/>
        <v>0.5</v>
      </c>
      <c r="H375" s="24">
        <f t="shared" si="37"/>
        <v>0</v>
      </c>
      <c r="I375" s="16"/>
      <c r="J375" s="4">
        <v>2022</v>
      </c>
      <c r="K375" s="5" t="s">
        <v>48</v>
      </c>
    </row>
    <row r="376" spans="1:17" hidden="1" x14ac:dyDescent="0.25">
      <c r="A376" s="20" t="s">
        <v>14</v>
      </c>
      <c r="B376" s="22" t="s">
        <v>524</v>
      </c>
      <c r="C376" s="21" t="s">
        <v>24</v>
      </c>
      <c r="D376" s="21" t="str">
        <f t="shared" si="35"/>
        <v>Ea Bá</v>
      </c>
      <c r="E376" s="23">
        <v>0.1</v>
      </c>
      <c r="F376" s="23"/>
      <c r="G376" s="24">
        <f t="shared" si="36"/>
        <v>0.1</v>
      </c>
      <c r="H376" s="24">
        <f t="shared" si="37"/>
        <v>0</v>
      </c>
      <c r="I376" s="16"/>
    </row>
    <row r="377" spans="1:17" hidden="1" x14ac:dyDescent="0.25">
      <c r="A377" s="20" t="s">
        <v>14</v>
      </c>
      <c r="B377" s="22" t="s">
        <v>525</v>
      </c>
      <c r="C377" s="21" t="s">
        <v>26</v>
      </c>
      <c r="D377" s="21" t="str">
        <f t="shared" si="35"/>
        <v>Sơn Giang</v>
      </c>
      <c r="E377" s="23">
        <v>0.52</v>
      </c>
      <c r="F377" s="23"/>
      <c r="G377" s="24">
        <f t="shared" si="36"/>
        <v>0.52</v>
      </c>
      <c r="H377" s="24">
        <f t="shared" si="37"/>
        <v>0</v>
      </c>
      <c r="I377" s="16" t="s">
        <v>127</v>
      </c>
    </row>
    <row r="378" spans="1:17" hidden="1" x14ac:dyDescent="0.25">
      <c r="A378" s="20" t="s">
        <v>14</v>
      </c>
      <c r="B378" s="22" t="s">
        <v>526</v>
      </c>
      <c r="C378" s="21" t="s">
        <v>26</v>
      </c>
      <c r="D378" s="21" t="str">
        <f t="shared" si="35"/>
        <v>Sơn Giang</v>
      </c>
      <c r="E378" s="23">
        <v>0.2</v>
      </c>
      <c r="F378" s="23"/>
      <c r="G378" s="24">
        <f t="shared" si="36"/>
        <v>0.2</v>
      </c>
      <c r="H378" s="24">
        <f t="shared" si="37"/>
        <v>0</v>
      </c>
      <c r="I378" s="16" t="s">
        <v>127</v>
      </c>
    </row>
    <row r="379" spans="1:17" hidden="1" x14ac:dyDescent="0.25">
      <c r="A379" s="20" t="s">
        <v>14</v>
      </c>
      <c r="B379" s="22" t="s">
        <v>527</v>
      </c>
      <c r="C379" s="21" t="s">
        <v>28</v>
      </c>
      <c r="D379" s="21" t="s">
        <v>28</v>
      </c>
      <c r="E379" s="23">
        <v>0.2</v>
      </c>
      <c r="F379" s="23"/>
      <c r="G379" s="24">
        <f t="shared" si="36"/>
        <v>0.2</v>
      </c>
      <c r="H379" s="24">
        <f t="shared" si="37"/>
        <v>0</v>
      </c>
      <c r="I379" s="16"/>
    </row>
    <row r="380" spans="1:17" hidden="1" x14ac:dyDescent="0.25">
      <c r="A380" s="20" t="s">
        <v>14</v>
      </c>
      <c r="B380" s="37" t="s">
        <v>528</v>
      </c>
      <c r="C380" s="21" t="s">
        <v>28</v>
      </c>
      <c r="D380" s="21" t="s">
        <v>28</v>
      </c>
      <c r="E380" s="23">
        <v>1.3</v>
      </c>
      <c r="F380" s="23"/>
      <c r="G380" s="24">
        <f t="shared" si="36"/>
        <v>1.3</v>
      </c>
      <c r="H380" s="24">
        <f t="shared" si="37"/>
        <v>0</v>
      </c>
      <c r="I380" s="16"/>
      <c r="K380" s="5">
        <v>2023</v>
      </c>
    </row>
    <row r="381" spans="1:17" hidden="1" x14ac:dyDescent="0.25">
      <c r="A381" s="20" t="s">
        <v>14</v>
      </c>
      <c r="B381" s="22" t="s">
        <v>529</v>
      </c>
      <c r="C381" s="21" t="s">
        <v>30</v>
      </c>
      <c r="D381" s="21" t="str">
        <f t="shared" si="35"/>
        <v>Ea Trol</v>
      </c>
      <c r="E381" s="23">
        <v>0.61</v>
      </c>
      <c r="F381" s="23"/>
      <c r="G381" s="24">
        <f t="shared" si="36"/>
        <v>0.61</v>
      </c>
      <c r="H381" s="24">
        <f t="shared" si="37"/>
        <v>0</v>
      </c>
      <c r="I381" s="16"/>
    </row>
    <row r="382" spans="1:17" hidden="1" x14ac:dyDescent="0.25">
      <c r="A382" s="20" t="s">
        <v>14</v>
      </c>
      <c r="B382" s="22" t="s">
        <v>530</v>
      </c>
      <c r="C382" s="21" t="s">
        <v>40</v>
      </c>
      <c r="D382" s="21" t="str">
        <f t="shared" si="35"/>
        <v>Sông Hinh</v>
      </c>
      <c r="E382" s="23">
        <v>0.17</v>
      </c>
      <c r="F382" s="23"/>
      <c r="G382" s="24">
        <f t="shared" si="36"/>
        <v>0.17</v>
      </c>
      <c r="H382" s="24">
        <f t="shared" si="37"/>
        <v>0</v>
      </c>
      <c r="I382" s="16"/>
    </row>
    <row r="383" spans="1:17" hidden="1" x14ac:dyDescent="0.25">
      <c r="A383" s="20" t="s">
        <v>14</v>
      </c>
      <c r="B383" s="22" t="s">
        <v>531</v>
      </c>
      <c r="C383" s="21" t="s">
        <v>40</v>
      </c>
      <c r="D383" s="21" t="str">
        <f t="shared" si="35"/>
        <v>Sông Hinh</v>
      </c>
      <c r="E383" s="23">
        <v>0.2</v>
      </c>
      <c r="F383" s="23"/>
      <c r="G383" s="24">
        <f t="shared" si="36"/>
        <v>0.2</v>
      </c>
      <c r="H383" s="24">
        <f t="shared" si="37"/>
        <v>0</v>
      </c>
      <c r="I383" s="16"/>
    </row>
    <row r="384" spans="1:17" hidden="1" x14ac:dyDescent="0.25">
      <c r="A384" s="20" t="s">
        <v>14</v>
      </c>
      <c r="B384" s="22" t="s">
        <v>532</v>
      </c>
      <c r="C384" s="21" t="s">
        <v>40</v>
      </c>
      <c r="D384" s="21" t="str">
        <f t="shared" si="35"/>
        <v>Sông Hinh</v>
      </c>
      <c r="E384" s="23">
        <v>0.2</v>
      </c>
      <c r="F384" s="23"/>
      <c r="G384" s="24">
        <f t="shared" si="36"/>
        <v>0.2</v>
      </c>
      <c r="H384" s="24">
        <f t="shared" si="37"/>
        <v>0</v>
      </c>
      <c r="I384" s="16"/>
    </row>
    <row r="385" spans="1:17" x14ac:dyDescent="0.25">
      <c r="A385" s="20" t="s">
        <v>14</v>
      </c>
      <c r="B385" s="51" t="s">
        <v>533</v>
      </c>
      <c r="C385" s="21" t="s">
        <v>97</v>
      </c>
      <c r="D385" s="21" t="str">
        <f t="shared" si="35"/>
        <v>Ea Ly</v>
      </c>
      <c r="E385" s="23">
        <v>0.1</v>
      </c>
      <c r="F385" s="23"/>
      <c r="G385" s="24">
        <f t="shared" si="36"/>
        <v>0.1</v>
      </c>
      <c r="H385" s="24">
        <f t="shared" si="37"/>
        <v>0</v>
      </c>
      <c r="I385" s="16"/>
    </row>
    <row r="386" spans="1:17" x14ac:dyDescent="0.25">
      <c r="A386" s="20" t="s">
        <v>14</v>
      </c>
      <c r="B386" s="51" t="s">
        <v>534</v>
      </c>
      <c r="C386" s="21" t="s">
        <v>97</v>
      </c>
      <c r="D386" s="21" t="str">
        <f t="shared" si="35"/>
        <v>Ea Ly</v>
      </c>
      <c r="E386" s="23">
        <v>0.2</v>
      </c>
      <c r="F386" s="23"/>
      <c r="G386" s="24">
        <f t="shared" si="36"/>
        <v>0.2</v>
      </c>
      <c r="H386" s="24">
        <f t="shared" si="37"/>
        <v>0</v>
      </c>
      <c r="I386" s="16"/>
    </row>
    <row r="387" spans="1:17" x14ac:dyDescent="0.25">
      <c r="A387" s="20" t="s">
        <v>14</v>
      </c>
      <c r="B387" s="51" t="s">
        <v>535</v>
      </c>
      <c r="C387" s="21" t="s">
        <v>97</v>
      </c>
      <c r="D387" s="21" t="str">
        <f t="shared" si="35"/>
        <v>Ea Ly</v>
      </c>
      <c r="E387" s="23">
        <v>2.52</v>
      </c>
      <c r="F387" s="23"/>
      <c r="G387" s="24">
        <f t="shared" si="36"/>
        <v>2.52</v>
      </c>
      <c r="H387" s="24">
        <f t="shared" si="37"/>
        <v>0</v>
      </c>
      <c r="I387" s="16"/>
    </row>
    <row r="388" spans="1:17" s="11" customFormat="1" hidden="1" x14ac:dyDescent="0.25">
      <c r="A388" s="20" t="s">
        <v>14</v>
      </c>
      <c r="B388" s="22" t="s">
        <v>536</v>
      </c>
      <c r="C388" s="21" t="s">
        <v>33</v>
      </c>
      <c r="D388" s="21" t="str">
        <f t="shared" si="35"/>
        <v>Ea Bia</v>
      </c>
      <c r="E388" s="23">
        <v>0.15</v>
      </c>
      <c r="F388" s="23"/>
      <c r="G388" s="24">
        <f t="shared" si="36"/>
        <v>0.15</v>
      </c>
      <c r="H388" s="24">
        <f t="shared" si="37"/>
        <v>0</v>
      </c>
      <c r="I388" s="16"/>
      <c r="J388" s="8"/>
      <c r="K388" s="9"/>
      <c r="L388" s="10"/>
      <c r="M388" s="10"/>
      <c r="N388" s="10"/>
      <c r="O388" s="10"/>
      <c r="P388" s="10"/>
      <c r="Q388" s="10"/>
    </row>
    <row r="389" spans="1:17" s="11" customFormat="1" hidden="1" x14ac:dyDescent="0.25">
      <c r="A389" s="20" t="s">
        <v>14</v>
      </c>
      <c r="B389" s="22" t="s">
        <v>537</v>
      </c>
      <c r="C389" s="21" t="s">
        <v>33</v>
      </c>
      <c r="D389" s="21" t="str">
        <f t="shared" si="35"/>
        <v>Ea Bia</v>
      </c>
      <c r="E389" s="23">
        <v>0.18</v>
      </c>
      <c r="F389" s="23"/>
      <c r="G389" s="24">
        <f t="shared" si="36"/>
        <v>0.18</v>
      </c>
      <c r="H389" s="24">
        <f t="shared" si="37"/>
        <v>0</v>
      </c>
      <c r="I389" s="16"/>
      <c r="J389" s="8"/>
      <c r="K389" s="9"/>
      <c r="L389" s="10"/>
      <c r="M389" s="10"/>
      <c r="N389" s="10"/>
      <c r="O389" s="10"/>
      <c r="P389" s="10"/>
      <c r="Q389" s="10"/>
    </row>
    <row r="390" spans="1:17" s="11" customFormat="1" ht="46.8" hidden="1" x14ac:dyDescent="0.25">
      <c r="A390" s="20"/>
      <c r="B390" s="74" t="s">
        <v>538</v>
      </c>
      <c r="C390" s="21" t="s">
        <v>53</v>
      </c>
      <c r="D390" s="21" t="s">
        <v>53</v>
      </c>
      <c r="E390" s="23"/>
      <c r="F390" s="23"/>
      <c r="G390" s="24">
        <v>0.04</v>
      </c>
      <c r="H390" s="24">
        <f t="shared" si="37"/>
        <v>0.04</v>
      </c>
      <c r="I390" s="16" t="s">
        <v>539</v>
      </c>
      <c r="J390" s="8"/>
      <c r="K390" s="9"/>
      <c r="L390" s="10"/>
      <c r="M390" s="10"/>
      <c r="N390" s="10"/>
      <c r="O390" s="10"/>
      <c r="P390" s="10"/>
      <c r="Q390" s="10"/>
    </row>
    <row r="391" spans="1:17" x14ac:dyDescent="0.25">
      <c r="A391" s="20" t="s">
        <v>540</v>
      </c>
      <c r="B391" s="15" t="s">
        <v>541</v>
      </c>
      <c r="C391" s="44"/>
      <c r="D391" s="21" t="str">
        <f t="shared" si="35"/>
        <v/>
      </c>
      <c r="E391" s="17"/>
      <c r="F391" s="17"/>
      <c r="G391" s="24"/>
      <c r="H391" s="24"/>
      <c r="I391" s="19"/>
    </row>
    <row r="392" spans="1:17" hidden="1" x14ac:dyDescent="0.25">
      <c r="A392" s="20" t="s">
        <v>14</v>
      </c>
      <c r="B392" s="22" t="s">
        <v>542</v>
      </c>
      <c r="C392" s="21" t="s">
        <v>16</v>
      </c>
      <c r="D392" s="21" t="str">
        <f t="shared" si="35"/>
        <v>Hai Riêng</v>
      </c>
      <c r="E392" s="23">
        <v>4.54</v>
      </c>
      <c r="F392" s="23"/>
      <c r="G392" s="24">
        <f t="shared" ref="G392:G457" si="40">E392</f>
        <v>4.54</v>
      </c>
      <c r="H392" s="24">
        <f t="shared" si="37"/>
        <v>0</v>
      </c>
      <c r="I392" s="16"/>
    </row>
    <row r="393" spans="1:17" hidden="1" x14ac:dyDescent="0.25">
      <c r="A393" s="20" t="s">
        <v>14</v>
      </c>
      <c r="B393" s="22" t="s">
        <v>543</v>
      </c>
      <c r="C393" s="21" t="s">
        <v>18</v>
      </c>
      <c r="D393" s="21" t="str">
        <f t="shared" si="35"/>
        <v>Ea Lâm</v>
      </c>
      <c r="E393" s="23">
        <v>1.4</v>
      </c>
      <c r="F393" s="23"/>
      <c r="G393" s="24">
        <f t="shared" si="40"/>
        <v>1.4</v>
      </c>
      <c r="H393" s="24">
        <f t="shared" si="37"/>
        <v>0</v>
      </c>
      <c r="I393" s="16"/>
    </row>
    <row r="394" spans="1:17" hidden="1" x14ac:dyDescent="0.25">
      <c r="A394" s="20" t="s">
        <v>14</v>
      </c>
      <c r="B394" s="22" t="s">
        <v>544</v>
      </c>
      <c r="C394" s="21" t="s">
        <v>21</v>
      </c>
      <c r="D394" s="21" t="s">
        <v>21</v>
      </c>
      <c r="E394" s="23">
        <v>1.44</v>
      </c>
      <c r="F394" s="23"/>
      <c r="G394" s="24">
        <f t="shared" si="40"/>
        <v>1.44</v>
      </c>
      <c r="H394" s="24">
        <f t="shared" si="37"/>
        <v>0</v>
      </c>
      <c r="I394" s="16"/>
    </row>
    <row r="395" spans="1:17" hidden="1" x14ac:dyDescent="0.25">
      <c r="A395" s="20" t="s">
        <v>14</v>
      </c>
      <c r="B395" s="27" t="s">
        <v>545</v>
      </c>
      <c r="C395" s="21" t="s">
        <v>24</v>
      </c>
      <c r="D395" s="21" t="str">
        <f t="shared" si="35"/>
        <v>Ea Bá</v>
      </c>
      <c r="E395" s="23">
        <v>0.87</v>
      </c>
      <c r="F395" s="23">
        <v>0.87</v>
      </c>
      <c r="G395" s="24">
        <f t="shared" si="40"/>
        <v>0.87</v>
      </c>
      <c r="H395" s="24">
        <f t="shared" si="37"/>
        <v>0</v>
      </c>
      <c r="I395" s="16" t="s">
        <v>74</v>
      </c>
      <c r="J395" s="47">
        <v>2022</v>
      </c>
    </row>
    <row r="396" spans="1:17" s="11" customFormat="1" hidden="1" x14ac:dyDescent="0.25">
      <c r="A396" s="20" t="s">
        <v>14</v>
      </c>
      <c r="B396" s="26" t="s">
        <v>546</v>
      </c>
      <c r="C396" s="21" t="s">
        <v>26</v>
      </c>
      <c r="D396" s="21" t="str">
        <f t="shared" si="35"/>
        <v>Sơn Giang</v>
      </c>
      <c r="E396" s="23">
        <v>0.56999999999999995</v>
      </c>
      <c r="F396" s="23"/>
      <c r="G396" s="24">
        <f t="shared" si="40"/>
        <v>0.56999999999999995</v>
      </c>
      <c r="H396" s="24">
        <f t="shared" si="37"/>
        <v>0</v>
      </c>
      <c r="I396" s="16"/>
      <c r="J396" s="8"/>
      <c r="K396" s="9"/>
      <c r="L396" s="10"/>
      <c r="M396" s="10"/>
      <c r="N396" s="10"/>
      <c r="O396" s="10"/>
      <c r="P396" s="10"/>
      <c r="Q396" s="10"/>
    </row>
    <row r="397" spans="1:17" hidden="1" x14ac:dyDescent="0.25">
      <c r="A397" s="20" t="s">
        <v>14</v>
      </c>
      <c r="B397" s="22" t="s">
        <v>547</v>
      </c>
      <c r="C397" s="21" t="s">
        <v>28</v>
      </c>
      <c r="D397" s="21" t="s">
        <v>28</v>
      </c>
      <c r="E397" s="23">
        <v>1.3</v>
      </c>
      <c r="F397" s="23"/>
      <c r="G397" s="24">
        <f t="shared" si="40"/>
        <v>1.3</v>
      </c>
      <c r="H397" s="24">
        <f t="shared" si="37"/>
        <v>0</v>
      </c>
      <c r="I397" s="16"/>
    </row>
    <row r="398" spans="1:17" s="11" customFormat="1" hidden="1" x14ac:dyDescent="0.25">
      <c r="A398" s="20" t="s">
        <v>14</v>
      </c>
      <c r="B398" s="22" t="s">
        <v>548</v>
      </c>
      <c r="C398" s="21" t="s">
        <v>28</v>
      </c>
      <c r="D398" s="21" t="s">
        <v>28</v>
      </c>
      <c r="E398" s="23">
        <v>0.2</v>
      </c>
      <c r="F398" s="23"/>
      <c r="G398" s="24">
        <f t="shared" si="40"/>
        <v>0.2</v>
      </c>
      <c r="H398" s="24">
        <f t="shared" si="37"/>
        <v>0</v>
      </c>
      <c r="I398" s="16"/>
      <c r="J398" s="8"/>
      <c r="K398" s="9"/>
      <c r="L398" s="10"/>
      <c r="M398" s="10"/>
      <c r="N398" s="10"/>
      <c r="O398" s="10"/>
      <c r="P398" s="10"/>
      <c r="Q398" s="10"/>
    </row>
    <row r="399" spans="1:17" hidden="1" x14ac:dyDescent="0.25">
      <c r="A399" s="20" t="s">
        <v>14</v>
      </c>
      <c r="B399" s="22" t="s">
        <v>549</v>
      </c>
      <c r="C399" s="21" t="s">
        <v>28</v>
      </c>
      <c r="D399" s="21" t="s">
        <v>28</v>
      </c>
      <c r="E399" s="23">
        <v>0.2</v>
      </c>
      <c r="F399" s="23"/>
      <c r="G399" s="24">
        <f t="shared" si="40"/>
        <v>0.2</v>
      </c>
      <c r="H399" s="24">
        <f t="shared" si="37"/>
        <v>0</v>
      </c>
      <c r="I399" s="16"/>
    </row>
    <row r="400" spans="1:17" hidden="1" x14ac:dyDescent="0.25">
      <c r="A400" s="20" t="s">
        <v>14</v>
      </c>
      <c r="B400" s="25" t="s">
        <v>550</v>
      </c>
      <c r="C400" s="21" t="s">
        <v>53</v>
      </c>
      <c r="D400" s="21" t="str">
        <f t="shared" si="35"/>
        <v>Ea Bar</v>
      </c>
      <c r="E400" s="23">
        <v>0.51</v>
      </c>
      <c r="F400" s="23"/>
      <c r="G400" s="24">
        <f t="shared" si="40"/>
        <v>0.51</v>
      </c>
      <c r="H400" s="24">
        <f t="shared" si="37"/>
        <v>0</v>
      </c>
      <c r="I400" s="16"/>
    </row>
    <row r="401" spans="1:17" hidden="1" x14ac:dyDescent="0.25">
      <c r="A401" s="20" t="s">
        <v>14</v>
      </c>
      <c r="B401" s="22" t="s">
        <v>551</v>
      </c>
      <c r="C401" s="21" t="s">
        <v>30</v>
      </c>
      <c r="D401" s="21" t="str">
        <f t="shared" si="35"/>
        <v>Ea Trol</v>
      </c>
      <c r="E401" s="23">
        <v>0.1</v>
      </c>
      <c r="F401" s="23"/>
      <c r="G401" s="24">
        <f t="shared" si="40"/>
        <v>0.1</v>
      </c>
      <c r="H401" s="24">
        <f t="shared" si="37"/>
        <v>0</v>
      </c>
      <c r="I401" s="16"/>
    </row>
    <row r="402" spans="1:17" hidden="1" x14ac:dyDescent="0.25">
      <c r="A402" s="20" t="s">
        <v>14</v>
      </c>
      <c r="B402" s="22" t="s">
        <v>552</v>
      </c>
      <c r="C402" s="21" t="s">
        <v>30</v>
      </c>
      <c r="D402" s="21" t="str">
        <f t="shared" si="35"/>
        <v>Ea Trol</v>
      </c>
      <c r="E402" s="23">
        <v>0.1</v>
      </c>
      <c r="F402" s="23"/>
      <c r="G402" s="24">
        <f t="shared" si="40"/>
        <v>0.1</v>
      </c>
      <c r="H402" s="24">
        <f t="shared" si="37"/>
        <v>0</v>
      </c>
      <c r="I402" s="16"/>
    </row>
    <row r="403" spans="1:17" hidden="1" x14ac:dyDescent="0.25">
      <c r="A403" s="20" t="s">
        <v>14</v>
      </c>
      <c r="B403" s="22" t="s">
        <v>553</v>
      </c>
      <c r="C403" s="21" t="s">
        <v>40</v>
      </c>
      <c r="D403" s="21" t="str">
        <f t="shared" si="35"/>
        <v>Sông Hinh</v>
      </c>
      <c r="E403" s="23">
        <v>1.5</v>
      </c>
      <c r="F403" s="23"/>
      <c r="G403" s="24">
        <f t="shared" si="40"/>
        <v>1.5</v>
      </c>
      <c r="H403" s="24">
        <f t="shared" si="37"/>
        <v>0</v>
      </c>
      <c r="I403" s="16"/>
    </row>
    <row r="404" spans="1:17" hidden="1" x14ac:dyDescent="0.25">
      <c r="A404" s="20" t="s">
        <v>14</v>
      </c>
      <c r="B404" s="22" t="s">
        <v>554</v>
      </c>
      <c r="C404" s="21" t="s">
        <v>40</v>
      </c>
      <c r="D404" s="21" t="str">
        <f t="shared" ref="D404:D469" si="41">RIGHT(C404,9)</f>
        <v>Sông Hinh</v>
      </c>
      <c r="E404" s="23">
        <v>0.5</v>
      </c>
      <c r="F404" s="23"/>
      <c r="G404" s="24">
        <f t="shared" si="40"/>
        <v>0.5</v>
      </c>
      <c r="H404" s="24">
        <f t="shared" si="37"/>
        <v>0</v>
      </c>
      <c r="I404" s="16"/>
    </row>
    <row r="405" spans="1:17" x14ac:dyDescent="0.25">
      <c r="A405" s="20" t="s">
        <v>14</v>
      </c>
      <c r="B405" s="22" t="s">
        <v>555</v>
      </c>
      <c r="C405" s="21" t="s">
        <v>97</v>
      </c>
      <c r="D405" s="21" t="str">
        <f t="shared" si="41"/>
        <v>Ea Ly</v>
      </c>
      <c r="E405" s="23">
        <v>1</v>
      </c>
      <c r="F405" s="23"/>
      <c r="G405" s="24">
        <f t="shared" si="40"/>
        <v>1</v>
      </c>
      <c r="H405" s="24">
        <f t="shared" si="37"/>
        <v>0</v>
      </c>
      <c r="I405" s="16"/>
    </row>
    <row r="406" spans="1:17" x14ac:dyDescent="0.25">
      <c r="A406" s="20" t="s">
        <v>14</v>
      </c>
      <c r="B406" s="22" t="s">
        <v>556</v>
      </c>
      <c r="C406" s="21" t="s">
        <v>97</v>
      </c>
      <c r="D406" s="21" t="str">
        <f t="shared" si="41"/>
        <v>Ea Ly</v>
      </c>
      <c r="E406" s="23">
        <v>2.89</v>
      </c>
      <c r="F406" s="23"/>
      <c r="G406" s="24">
        <f t="shared" si="40"/>
        <v>2.89</v>
      </c>
      <c r="H406" s="24">
        <f t="shared" si="37"/>
        <v>0</v>
      </c>
      <c r="I406" s="16"/>
    </row>
    <row r="407" spans="1:17" hidden="1" x14ac:dyDescent="0.25">
      <c r="A407" s="20" t="s">
        <v>14</v>
      </c>
      <c r="B407" s="27" t="s">
        <v>557</v>
      </c>
      <c r="C407" s="21" t="s">
        <v>33</v>
      </c>
      <c r="D407" s="21" t="str">
        <f t="shared" si="41"/>
        <v>Ea Bia</v>
      </c>
      <c r="E407" s="23">
        <v>1.2</v>
      </c>
      <c r="F407" s="23"/>
      <c r="G407" s="24">
        <f t="shared" si="40"/>
        <v>1.2</v>
      </c>
      <c r="H407" s="24">
        <f t="shared" si="37"/>
        <v>0</v>
      </c>
      <c r="I407" s="16"/>
    </row>
    <row r="408" spans="1:17" hidden="1" x14ac:dyDescent="0.25">
      <c r="A408" s="20" t="s">
        <v>14</v>
      </c>
      <c r="B408" s="22" t="s">
        <v>558</v>
      </c>
      <c r="C408" s="21" t="s">
        <v>33</v>
      </c>
      <c r="D408" s="21" t="str">
        <f t="shared" si="41"/>
        <v>Ea Bia</v>
      </c>
      <c r="E408" s="23">
        <v>0.2</v>
      </c>
      <c r="F408" s="23"/>
      <c r="G408" s="24">
        <f t="shared" si="40"/>
        <v>0.2</v>
      </c>
      <c r="H408" s="24">
        <f t="shared" si="37"/>
        <v>0</v>
      </c>
      <c r="I408" s="16"/>
    </row>
    <row r="409" spans="1:17" s="11" customFormat="1" hidden="1" x14ac:dyDescent="0.25">
      <c r="A409" s="20" t="s">
        <v>14</v>
      </c>
      <c r="B409" s="22" t="s">
        <v>559</v>
      </c>
      <c r="C409" s="21" t="s">
        <v>33</v>
      </c>
      <c r="D409" s="21" t="str">
        <f t="shared" si="41"/>
        <v>Ea Bia</v>
      </c>
      <c r="E409" s="23">
        <v>0.2</v>
      </c>
      <c r="F409" s="23"/>
      <c r="G409" s="24">
        <f t="shared" si="40"/>
        <v>0.2</v>
      </c>
      <c r="H409" s="24">
        <f t="shared" si="37"/>
        <v>0</v>
      </c>
      <c r="I409" s="16"/>
      <c r="J409" s="8"/>
      <c r="K409" s="9"/>
      <c r="L409" s="10"/>
      <c r="M409" s="10"/>
      <c r="N409" s="10"/>
      <c r="O409" s="10"/>
      <c r="P409" s="10"/>
      <c r="Q409" s="10"/>
    </row>
    <row r="410" spans="1:17" s="11" customFormat="1" hidden="1" x14ac:dyDescent="0.25">
      <c r="A410" s="20" t="s">
        <v>14</v>
      </c>
      <c r="B410" s="22" t="s">
        <v>560</v>
      </c>
      <c r="C410" s="21" t="s">
        <v>33</v>
      </c>
      <c r="D410" s="21" t="str">
        <f t="shared" si="41"/>
        <v>Ea Bia</v>
      </c>
      <c r="E410" s="23">
        <v>0.2</v>
      </c>
      <c r="F410" s="23"/>
      <c r="G410" s="24">
        <f t="shared" si="40"/>
        <v>0.2</v>
      </c>
      <c r="H410" s="24">
        <f t="shared" si="37"/>
        <v>0</v>
      </c>
      <c r="I410" s="16"/>
      <c r="J410" s="8"/>
      <c r="K410" s="9"/>
      <c r="L410" s="10"/>
      <c r="M410" s="10"/>
      <c r="N410" s="10"/>
      <c r="O410" s="10"/>
      <c r="P410" s="10"/>
      <c r="Q410" s="10"/>
    </row>
    <row r="411" spans="1:17" s="11" customFormat="1" x14ac:dyDescent="0.25">
      <c r="A411" s="20" t="s">
        <v>561</v>
      </c>
      <c r="B411" s="15" t="s">
        <v>562</v>
      </c>
      <c r="C411" s="19"/>
      <c r="D411" s="21" t="str">
        <f t="shared" si="41"/>
        <v/>
      </c>
      <c r="E411" s="17"/>
      <c r="F411" s="17"/>
      <c r="G411" s="24"/>
      <c r="H411" s="24"/>
      <c r="I411" s="19"/>
      <c r="J411" s="8"/>
      <c r="K411" s="9"/>
      <c r="L411" s="10"/>
      <c r="M411" s="10"/>
      <c r="N411" s="10"/>
      <c r="O411" s="10"/>
      <c r="P411" s="10"/>
      <c r="Q411" s="10"/>
    </row>
    <row r="412" spans="1:17" ht="31.2" hidden="1" x14ac:dyDescent="0.25">
      <c r="A412" s="20" t="s">
        <v>14</v>
      </c>
      <c r="B412" s="27" t="s">
        <v>563</v>
      </c>
      <c r="C412" s="75" t="s">
        <v>564</v>
      </c>
      <c r="D412" s="75" t="s">
        <v>564</v>
      </c>
      <c r="E412" s="23">
        <v>0.16</v>
      </c>
      <c r="F412" s="23"/>
      <c r="G412" s="24">
        <f t="shared" si="40"/>
        <v>0.16</v>
      </c>
      <c r="H412" s="24">
        <f t="shared" si="37"/>
        <v>0</v>
      </c>
      <c r="I412" s="16" t="s">
        <v>565</v>
      </c>
      <c r="Q412" s="7"/>
    </row>
    <row r="413" spans="1:17" s="11" customFormat="1" ht="46.8" hidden="1" x14ac:dyDescent="0.25">
      <c r="A413" s="20" t="s">
        <v>14</v>
      </c>
      <c r="B413" s="27" t="s">
        <v>566</v>
      </c>
      <c r="C413" s="75" t="s">
        <v>567</v>
      </c>
      <c r="D413" s="21" t="s">
        <v>567</v>
      </c>
      <c r="E413" s="23">
        <v>0.82</v>
      </c>
      <c r="F413" s="23"/>
      <c r="G413" s="24">
        <f t="shared" si="40"/>
        <v>0.82</v>
      </c>
      <c r="H413" s="24">
        <f t="shared" si="37"/>
        <v>0</v>
      </c>
      <c r="I413" s="16" t="s">
        <v>568</v>
      </c>
      <c r="J413" s="48">
        <v>2022</v>
      </c>
      <c r="K413" s="9"/>
      <c r="L413" s="10"/>
      <c r="M413" s="10"/>
      <c r="N413" s="10"/>
      <c r="O413" s="10"/>
      <c r="P413" s="10"/>
      <c r="Q413" s="10"/>
    </row>
    <row r="414" spans="1:17" s="11" customFormat="1" ht="78" x14ac:dyDescent="0.25">
      <c r="A414" s="20" t="s">
        <v>14</v>
      </c>
      <c r="B414" s="25" t="s">
        <v>569</v>
      </c>
      <c r="C414" s="21" t="s">
        <v>570</v>
      </c>
      <c r="D414" s="21" t="s">
        <v>570</v>
      </c>
      <c r="E414" s="23">
        <v>4.8600000000000003</v>
      </c>
      <c r="F414" s="23"/>
      <c r="G414" s="24">
        <f t="shared" si="40"/>
        <v>4.8600000000000003</v>
      </c>
      <c r="H414" s="24">
        <f t="shared" si="37"/>
        <v>0</v>
      </c>
      <c r="I414" s="16" t="s">
        <v>467</v>
      </c>
      <c r="J414" s="8"/>
      <c r="K414" s="9"/>
      <c r="L414" s="10"/>
      <c r="M414" s="10"/>
      <c r="N414" s="10"/>
      <c r="O414" s="10"/>
      <c r="P414" s="10"/>
      <c r="Q414" s="10"/>
    </row>
    <row r="415" spans="1:17" s="11" customFormat="1" ht="46.8" x14ac:dyDescent="0.25">
      <c r="A415" s="20" t="s">
        <v>14</v>
      </c>
      <c r="B415" s="25" t="s">
        <v>571</v>
      </c>
      <c r="C415" s="21" t="s">
        <v>572</v>
      </c>
      <c r="D415" s="21" t="s">
        <v>572</v>
      </c>
      <c r="E415" s="23">
        <v>2.4</v>
      </c>
      <c r="F415" s="23"/>
      <c r="G415" s="24">
        <f t="shared" si="40"/>
        <v>2.4</v>
      </c>
      <c r="H415" s="24">
        <f t="shared" ref="H415:H480" si="42">G415-E415</f>
        <v>0</v>
      </c>
      <c r="I415" s="16" t="s">
        <v>573</v>
      </c>
      <c r="J415" s="8"/>
      <c r="K415" s="9"/>
      <c r="L415" s="10"/>
      <c r="M415" s="10"/>
      <c r="N415" s="10"/>
      <c r="O415" s="10"/>
      <c r="P415" s="10"/>
      <c r="Q415" s="10"/>
    </row>
    <row r="416" spans="1:17" s="11" customFormat="1" ht="46.8" x14ac:dyDescent="0.25">
      <c r="A416" s="20" t="s">
        <v>14</v>
      </c>
      <c r="B416" s="22" t="s">
        <v>574</v>
      </c>
      <c r="C416" s="21" t="s">
        <v>575</v>
      </c>
      <c r="D416" s="21" t="s">
        <v>575</v>
      </c>
      <c r="E416" s="23">
        <v>6.2</v>
      </c>
      <c r="F416" s="23"/>
      <c r="G416" s="24">
        <f t="shared" si="40"/>
        <v>6.2</v>
      </c>
      <c r="H416" s="24">
        <f t="shared" si="42"/>
        <v>0</v>
      </c>
      <c r="I416" s="16" t="s">
        <v>573</v>
      </c>
      <c r="J416" s="8"/>
      <c r="K416" s="9"/>
      <c r="L416" s="10"/>
      <c r="M416" s="10"/>
      <c r="N416" s="10"/>
      <c r="O416" s="10"/>
      <c r="P416" s="10"/>
      <c r="Q416" s="10"/>
    </row>
    <row r="417" spans="1:17" s="11" customFormat="1" ht="46.8" hidden="1" x14ac:dyDescent="0.25">
      <c r="A417" s="20" t="s">
        <v>14</v>
      </c>
      <c r="B417" s="22" t="s">
        <v>576</v>
      </c>
      <c r="C417" s="21" t="s">
        <v>577</v>
      </c>
      <c r="D417" s="21" t="s">
        <v>577</v>
      </c>
      <c r="E417" s="23">
        <v>63.2</v>
      </c>
      <c r="F417" s="23"/>
      <c r="G417" s="24">
        <f t="shared" si="40"/>
        <v>63.2</v>
      </c>
      <c r="H417" s="24">
        <f t="shared" si="42"/>
        <v>0</v>
      </c>
      <c r="I417" s="16" t="s">
        <v>573</v>
      </c>
      <c r="J417" s="8"/>
      <c r="K417" s="9"/>
      <c r="L417" s="10"/>
      <c r="M417" s="10"/>
      <c r="N417" s="10"/>
      <c r="O417" s="10"/>
      <c r="P417" s="10"/>
      <c r="Q417" s="10"/>
    </row>
    <row r="418" spans="1:17" s="11" customFormat="1" hidden="1" x14ac:dyDescent="0.25">
      <c r="A418" s="20" t="s">
        <v>14</v>
      </c>
      <c r="B418" s="22" t="s">
        <v>578</v>
      </c>
      <c r="C418" s="21" t="s">
        <v>16</v>
      </c>
      <c r="D418" s="21" t="str">
        <f t="shared" si="41"/>
        <v>Hai Riêng</v>
      </c>
      <c r="E418" s="23">
        <v>0.24000000000000002</v>
      </c>
      <c r="F418" s="23"/>
      <c r="G418" s="24">
        <f t="shared" si="40"/>
        <v>0.24000000000000002</v>
      </c>
      <c r="H418" s="24">
        <f t="shared" si="42"/>
        <v>0</v>
      </c>
      <c r="I418" s="16"/>
      <c r="J418" s="8"/>
      <c r="K418" s="9"/>
      <c r="L418" s="10"/>
      <c r="M418" s="10"/>
      <c r="N418" s="10"/>
      <c r="O418" s="10"/>
      <c r="P418" s="10"/>
      <c r="Q418" s="10"/>
    </row>
    <row r="419" spans="1:17" s="11" customFormat="1" ht="46.8" hidden="1" x14ac:dyDescent="0.25">
      <c r="A419" s="20" t="s">
        <v>14</v>
      </c>
      <c r="B419" s="22" t="s">
        <v>579</v>
      </c>
      <c r="C419" s="75" t="s">
        <v>580</v>
      </c>
      <c r="D419" s="21" t="s">
        <v>580</v>
      </c>
      <c r="E419" s="23"/>
      <c r="F419" s="23"/>
      <c r="G419" s="24">
        <f t="shared" si="40"/>
        <v>0</v>
      </c>
      <c r="H419" s="24">
        <f t="shared" si="42"/>
        <v>0</v>
      </c>
      <c r="I419" s="16"/>
      <c r="J419" s="8"/>
      <c r="K419" s="9"/>
      <c r="L419" s="10"/>
      <c r="M419" s="10"/>
      <c r="N419" s="10"/>
      <c r="O419" s="10"/>
      <c r="P419" s="10"/>
      <c r="Q419" s="10"/>
    </row>
    <row r="420" spans="1:17" s="11" customFormat="1" ht="31.2" hidden="1" x14ac:dyDescent="0.25">
      <c r="A420" s="20" t="s">
        <v>14</v>
      </c>
      <c r="B420" s="25" t="s">
        <v>581</v>
      </c>
      <c r="C420" s="75" t="s">
        <v>582</v>
      </c>
      <c r="D420" s="21" t="s">
        <v>21</v>
      </c>
      <c r="E420" s="23">
        <v>13.56</v>
      </c>
      <c r="F420" s="23"/>
      <c r="G420" s="24">
        <f t="shared" si="40"/>
        <v>13.56</v>
      </c>
      <c r="H420" s="24">
        <f t="shared" si="42"/>
        <v>0</v>
      </c>
      <c r="I420" s="16"/>
      <c r="J420" s="8">
        <v>2023</v>
      </c>
      <c r="K420" s="9"/>
      <c r="L420" s="10"/>
      <c r="M420" s="10"/>
      <c r="N420" s="10"/>
      <c r="O420" s="10"/>
      <c r="P420" s="10"/>
      <c r="Q420" s="10"/>
    </row>
    <row r="421" spans="1:17" s="11" customFormat="1" hidden="1" x14ac:dyDescent="0.25">
      <c r="A421" s="20" t="s">
        <v>14</v>
      </c>
      <c r="B421" s="27" t="s">
        <v>583</v>
      </c>
      <c r="C421" s="21" t="s">
        <v>53</v>
      </c>
      <c r="D421" s="21" t="str">
        <f t="shared" si="41"/>
        <v>Ea Bar</v>
      </c>
      <c r="E421" s="23">
        <v>0.1</v>
      </c>
      <c r="F421" s="23"/>
      <c r="G421" s="24">
        <f t="shared" si="40"/>
        <v>0.1</v>
      </c>
      <c r="H421" s="24">
        <f t="shared" si="42"/>
        <v>0</v>
      </c>
      <c r="I421" s="16"/>
      <c r="J421" s="8"/>
      <c r="K421" s="9"/>
      <c r="L421" s="10"/>
      <c r="M421" s="10"/>
      <c r="N421" s="10"/>
      <c r="O421" s="10"/>
      <c r="P421" s="10"/>
      <c r="Q421" s="10"/>
    </row>
    <row r="422" spans="1:17" s="11" customFormat="1" hidden="1" x14ac:dyDescent="0.25">
      <c r="A422" s="20" t="s">
        <v>14</v>
      </c>
      <c r="B422" s="25" t="s">
        <v>584</v>
      </c>
      <c r="C422" s="21" t="s">
        <v>53</v>
      </c>
      <c r="D422" s="21" t="str">
        <f t="shared" si="41"/>
        <v>Ea Bar</v>
      </c>
      <c r="E422" s="23">
        <v>15</v>
      </c>
      <c r="F422" s="23"/>
      <c r="G422" s="24">
        <f t="shared" si="40"/>
        <v>15</v>
      </c>
      <c r="H422" s="24">
        <f t="shared" si="42"/>
        <v>0</v>
      </c>
      <c r="I422" s="16"/>
      <c r="J422" s="8"/>
      <c r="K422" s="9"/>
      <c r="L422" s="10"/>
      <c r="M422" s="10"/>
      <c r="N422" s="10"/>
      <c r="O422" s="10"/>
      <c r="P422" s="10"/>
      <c r="Q422" s="10"/>
    </row>
    <row r="423" spans="1:17" s="11" customFormat="1" x14ac:dyDescent="0.25">
      <c r="A423" s="20"/>
      <c r="B423" s="22" t="s">
        <v>585</v>
      </c>
      <c r="C423" s="21" t="s">
        <v>418</v>
      </c>
      <c r="D423" s="21" t="s">
        <v>418</v>
      </c>
      <c r="E423" s="23">
        <v>7.51</v>
      </c>
      <c r="F423" s="23"/>
      <c r="G423" s="24">
        <f t="shared" si="40"/>
        <v>7.51</v>
      </c>
      <c r="H423" s="24">
        <f t="shared" si="42"/>
        <v>0</v>
      </c>
      <c r="I423" s="16"/>
      <c r="J423" s="8"/>
      <c r="K423" s="9"/>
      <c r="L423" s="10"/>
      <c r="M423" s="10"/>
      <c r="N423" s="10"/>
      <c r="O423" s="10"/>
      <c r="P423" s="10"/>
      <c r="Q423" s="10"/>
    </row>
    <row r="424" spans="1:17" ht="31.2" hidden="1" x14ac:dyDescent="0.25">
      <c r="A424" s="20" t="s">
        <v>14</v>
      </c>
      <c r="B424" s="22" t="s">
        <v>586</v>
      </c>
      <c r="C424" s="21" t="s">
        <v>587</v>
      </c>
      <c r="D424" s="21" t="s">
        <v>587</v>
      </c>
      <c r="E424" s="23"/>
      <c r="F424" s="23"/>
      <c r="G424" s="24">
        <f t="shared" si="40"/>
        <v>0</v>
      </c>
      <c r="H424" s="24">
        <f t="shared" si="42"/>
        <v>0</v>
      </c>
      <c r="I424" s="16"/>
      <c r="J424" s="48">
        <v>2022</v>
      </c>
      <c r="Q424" s="7"/>
    </row>
    <row r="425" spans="1:17" s="11" customFormat="1" hidden="1" x14ac:dyDescent="0.25">
      <c r="A425" s="20" t="s">
        <v>14</v>
      </c>
      <c r="B425" s="22" t="s">
        <v>588</v>
      </c>
      <c r="C425" s="21" t="s">
        <v>30</v>
      </c>
      <c r="D425" s="21" t="str">
        <f t="shared" si="41"/>
        <v>Ea Trol</v>
      </c>
      <c r="E425" s="23">
        <v>1</v>
      </c>
      <c r="F425" s="23"/>
      <c r="G425" s="24">
        <f t="shared" si="40"/>
        <v>1</v>
      </c>
      <c r="H425" s="24">
        <f t="shared" si="42"/>
        <v>0</v>
      </c>
      <c r="I425" s="16"/>
      <c r="J425" s="48">
        <v>2022</v>
      </c>
      <c r="K425" s="9"/>
      <c r="L425" s="10"/>
      <c r="M425" s="10"/>
      <c r="N425" s="10"/>
      <c r="O425" s="10"/>
      <c r="P425" s="10"/>
      <c r="Q425" s="10"/>
    </row>
    <row r="426" spans="1:17" s="11" customFormat="1" ht="46.8" hidden="1" x14ac:dyDescent="0.25">
      <c r="A426" s="20" t="s">
        <v>14</v>
      </c>
      <c r="B426" s="22" t="s">
        <v>589</v>
      </c>
      <c r="C426" s="21" t="s">
        <v>30</v>
      </c>
      <c r="D426" s="21" t="str">
        <f t="shared" si="41"/>
        <v>Ea Trol</v>
      </c>
      <c r="E426" s="23"/>
      <c r="F426" s="23"/>
      <c r="G426" s="24">
        <f t="shared" si="40"/>
        <v>0</v>
      </c>
      <c r="H426" s="24">
        <f t="shared" si="42"/>
        <v>0</v>
      </c>
      <c r="I426" s="16"/>
      <c r="J426" s="45"/>
      <c r="K426" s="9"/>
      <c r="L426" s="10"/>
      <c r="M426" s="10"/>
      <c r="N426" s="10"/>
      <c r="O426" s="10"/>
      <c r="P426" s="10"/>
      <c r="Q426" s="10"/>
    </row>
    <row r="427" spans="1:17" hidden="1" x14ac:dyDescent="0.25">
      <c r="A427" s="20" t="s">
        <v>14</v>
      </c>
      <c r="B427" s="22" t="s">
        <v>590</v>
      </c>
      <c r="C427" s="21" t="s">
        <v>30</v>
      </c>
      <c r="D427" s="21" t="str">
        <f t="shared" si="41"/>
        <v>Ea Trol</v>
      </c>
      <c r="E427" s="23">
        <v>1</v>
      </c>
      <c r="F427" s="23"/>
      <c r="G427" s="24">
        <f t="shared" si="40"/>
        <v>1</v>
      </c>
      <c r="H427" s="24">
        <f t="shared" si="42"/>
        <v>0</v>
      </c>
      <c r="I427" s="16"/>
      <c r="J427" s="56"/>
    </row>
    <row r="428" spans="1:17" x14ac:dyDescent="0.25">
      <c r="A428" s="20" t="s">
        <v>14</v>
      </c>
      <c r="B428" s="27" t="s">
        <v>591</v>
      </c>
      <c r="C428" s="21" t="s">
        <v>97</v>
      </c>
      <c r="D428" s="21" t="str">
        <f t="shared" si="41"/>
        <v>Ea Ly</v>
      </c>
      <c r="E428" s="23">
        <v>0.2</v>
      </c>
      <c r="F428" s="23"/>
      <c r="G428" s="24">
        <f t="shared" si="40"/>
        <v>0.2</v>
      </c>
      <c r="H428" s="24">
        <f t="shared" si="42"/>
        <v>0</v>
      </c>
      <c r="I428" s="16"/>
      <c r="L428" s="7"/>
      <c r="M428" s="7"/>
      <c r="N428" s="7"/>
      <c r="O428" s="7"/>
      <c r="P428" s="7"/>
      <c r="Q428" s="7"/>
    </row>
    <row r="429" spans="1:17" hidden="1" x14ac:dyDescent="0.25">
      <c r="A429" s="20" t="s">
        <v>592</v>
      </c>
      <c r="B429" s="81" t="s">
        <v>593</v>
      </c>
      <c r="C429" s="44"/>
      <c r="D429" s="21" t="str">
        <f t="shared" si="41"/>
        <v/>
      </c>
      <c r="E429" s="17">
        <f>E430</f>
        <v>15</v>
      </c>
      <c r="F429" s="17"/>
      <c r="G429" s="24"/>
      <c r="H429" s="24"/>
      <c r="I429" s="19"/>
      <c r="Q429" s="7"/>
    </row>
    <row r="430" spans="1:17" hidden="1" x14ac:dyDescent="0.25">
      <c r="A430" s="20" t="s">
        <v>14</v>
      </c>
      <c r="B430" s="25" t="s">
        <v>594</v>
      </c>
      <c r="C430" s="21" t="s">
        <v>40</v>
      </c>
      <c r="D430" s="21" t="str">
        <f t="shared" si="41"/>
        <v>Sông Hinh</v>
      </c>
      <c r="E430" s="23">
        <v>15</v>
      </c>
      <c r="F430" s="23"/>
      <c r="G430" s="24">
        <f t="shared" si="40"/>
        <v>15</v>
      </c>
      <c r="H430" s="24">
        <f t="shared" si="42"/>
        <v>0</v>
      </c>
      <c r="I430" s="16"/>
      <c r="L430" s="7"/>
      <c r="M430" s="7"/>
      <c r="N430" s="7"/>
      <c r="O430" s="7"/>
      <c r="P430" s="7"/>
      <c r="Q430" s="7"/>
    </row>
    <row r="431" spans="1:17" x14ac:dyDescent="0.25">
      <c r="A431" s="20" t="s">
        <v>595</v>
      </c>
      <c r="B431" s="81" t="s">
        <v>596</v>
      </c>
      <c r="C431" s="44"/>
      <c r="D431" s="21" t="str">
        <f t="shared" si="41"/>
        <v/>
      </c>
      <c r="E431" s="17"/>
      <c r="F431" s="17"/>
      <c r="G431" s="24"/>
      <c r="H431" s="24"/>
      <c r="I431" s="19"/>
      <c r="L431" s="7"/>
      <c r="M431" s="7"/>
      <c r="N431" s="7"/>
      <c r="O431" s="7"/>
      <c r="P431" s="7"/>
      <c r="Q431" s="7"/>
    </row>
    <row r="432" spans="1:17" ht="31.2" hidden="1" x14ac:dyDescent="0.25">
      <c r="A432" s="20" t="s">
        <v>14</v>
      </c>
      <c r="B432" s="22" t="s">
        <v>597</v>
      </c>
      <c r="C432" s="21" t="s">
        <v>18</v>
      </c>
      <c r="D432" s="21" t="str">
        <f t="shared" si="41"/>
        <v>Ea Lâm</v>
      </c>
      <c r="E432" s="23">
        <v>1</v>
      </c>
      <c r="F432" s="23"/>
      <c r="G432" s="24">
        <f t="shared" si="40"/>
        <v>1</v>
      </c>
      <c r="H432" s="24">
        <f t="shared" si="42"/>
        <v>0</v>
      </c>
      <c r="I432" s="16" t="s">
        <v>598</v>
      </c>
      <c r="L432" s="7"/>
      <c r="M432" s="7"/>
      <c r="N432" s="7"/>
      <c r="O432" s="7"/>
      <c r="P432" s="7"/>
      <c r="Q432" s="7"/>
    </row>
    <row r="433" spans="1:17" ht="31.2" hidden="1" x14ac:dyDescent="0.25">
      <c r="A433" s="20" t="s">
        <v>14</v>
      </c>
      <c r="B433" s="22" t="s">
        <v>599</v>
      </c>
      <c r="C433" s="21" t="s">
        <v>24</v>
      </c>
      <c r="D433" s="21" t="str">
        <f t="shared" si="41"/>
        <v>Ea Bá</v>
      </c>
      <c r="E433" s="23">
        <v>7.3</v>
      </c>
      <c r="F433" s="23"/>
      <c r="G433" s="24">
        <f t="shared" si="40"/>
        <v>7.3</v>
      </c>
      <c r="H433" s="24">
        <f t="shared" si="42"/>
        <v>0</v>
      </c>
      <c r="I433" s="16" t="s">
        <v>598</v>
      </c>
      <c r="L433" s="7"/>
      <c r="M433" s="7"/>
      <c r="N433" s="7"/>
      <c r="O433" s="7"/>
      <c r="P433" s="7"/>
      <c r="Q433" s="7"/>
    </row>
    <row r="434" spans="1:17" hidden="1" x14ac:dyDescent="0.25">
      <c r="A434" s="20"/>
      <c r="B434" s="22" t="s">
        <v>851</v>
      </c>
      <c r="C434" s="21" t="s">
        <v>601</v>
      </c>
      <c r="D434" s="21" t="s">
        <v>26</v>
      </c>
      <c r="E434" s="23"/>
      <c r="F434" s="23"/>
      <c r="G434" s="24">
        <v>1</v>
      </c>
      <c r="H434" s="24">
        <v>1</v>
      </c>
      <c r="I434" s="16" t="s">
        <v>121</v>
      </c>
      <c r="J434" s="7"/>
      <c r="K434" s="7"/>
      <c r="L434" s="7"/>
      <c r="M434" s="7"/>
      <c r="N434" s="7"/>
      <c r="O434" s="7"/>
      <c r="P434" s="7"/>
      <c r="Q434" s="7"/>
    </row>
    <row r="435" spans="1:17" ht="31.2" hidden="1" x14ac:dyDescent="0.25">
      <c r="A435" s="20" t="s">
        <v>14</v>
      </c>
      <c r="B435" s="26" t="s">
        <v>600</v>
      </c>
      <c r="C435" s="21" t="s">
        <v>601</v>
      </c>
      <c r="D435" s="21" t="str">
        <f t="shared" si="41"/>
        <v>Sơn Giang</v>
      </c>
      <c r="E435" s="23">
        <v>1</v>
      </c>
      <c r="F435" s="23"/>
      <c r="G435" s="24">
        <f t="shared" si="40"/>
        <v>1</v>
      </c>
      <c r="H435" s="24">
        <f t="shared" si="42"/>
        <v>0</v>
      </c>
      <c r="I435" s="16" t="s">
        <v>598</v>
      </c>
      <c r="L435" s="7"/>
      <c r="M435" s="7"/>
      <c r="N435" s="7"/>
      <c r="O435" s="7"/>
      <c r="P435" s="7"/>
      <c r="Q435" s="7"/>
    </row>
    <row r="436" spans="1:17" ht="31.2" hidden="1" x14ac:dyDescent="0.25">
      <c r="A436" s="20" t="s">
        <v>14</v>
      </c>
      <c r="B436" s="22" t="s">
        <v>602</v>
      </c>
      <c r="C436" s="21" t="s">
        <v>82</v>
      </c>
      <c r="D436" s="21" t="s">
        <v>28</v>
      </c>
      <c r="E436" s="23">
        <v>0.2</v>
      </c>
      <c r="F436" s="23"/>
      <c r="G436" s="24">
        <f t="shared" si="40"/>
        <v>0.2</v>
      </c>
      <c r="H436" s="24">
        <f t="shared" si="42"/>
        <v>0</v>
      </c>
      <c r="I436" s="16" t="s">
        <v>598</v>
      </c>
      <c r="L436" s="7"/>
      <c r="M436" s="7"/>
      <c r="N436" s="7"/>
      <c r="O436" s="7"/>
      <c r="P436" s="7"/>
      <c r="Q436" s="7"/>
    </row>
    <row r="437" spans="1:17" ht="31.2" hidden="1" x14ac:dyDescent="0.25">
      <c r="A437" s="20" t="s">
        <v>14</v>
      </c>
      <c r="B437" s="22" t="s">
        <v>603</v>
      </c>
      <c r="C437" s="21" t="s">
        <v>604</v>
      </c>
      <c r="D437" s="21" t="s">
        <v>28</v>
      </c>
      <c r="E437" s="23">
        <v>0.2</v>
      </c>
      <c r="F437" s="23"/>
      <c r="G437" s="24">
        <f t="shared" si="40"/>
        <v>0.2</v>
      </c>
      <c r="H437" s="24">
        <f t="shared" si="42"/>
        <v>0</v>
      </c>
      <c r="I437" s="16" t="s">
        <v>598</v>
      </c>
      <c r="L437" s="7"/>
      <c r="M437" s="7"/>
      <c r="N437" s="7"/>
      <c r="O437" s="7"/>
      <c r="P437" s="7"/>
      <c r="Q437" s="7"/>
    </row>
    <row r="438" spans="1:17" ht="31.2" hidden="1" x14ac:dyDescent="0.25">
      <c r="A438" s="20" t="s">
        <v>14</v>
      </c>
      <c r="B438" s="22" t="s">
        <v>605</v>
      </c>
      <c r="C438" s="21" t="s">
        <v>606</v>
      </c>
      <c r="D438" s="21" t="s">
        <v>53</v>
      </c>
      <c r="E438" s="23">
        <v>2</v>
      </c>
      <c r="F438" s="23"/>
      <c r="G438" s="24">
        <f t="shared" si="40"/>
        <v>2</v>
      </c>
      <c r="H438" s="24">
        <f t="shared" si="42"/>
        <v>0</v>
      </c>
      <c r="I438" s="16" t="s">
        <v>598</v>
      </c>
      <c r="L438" s="7"/>
      <c r="M438" s="7"/>
      <c r="N438" s="7"/>
      <c r="O438" s="7"/>
      <c r="P438" s="7"/>
      <c r="Q438" s="7"/>
    </row>
    <row r="439" spans="1:17" ht="31.2" hidden="1" x14ac:dyDescent="0.25">
      <c r="A439" s="20" t="s">
        <v>14</v>
      </c>
      <c r="B439" s="22" t="s">
        <v>607</v>
      </c>
      <c r="C439" s="21" t="s">
        <v>608</v>
      </c>
      <c r="D439" s="21" t="str">
        <f t="shared" si="41"/>
        <v>Sông Hinh</v>
      </c>
      <c r="E439" s="23">
        <v>0.5</v>
      </c>
      <c r="F439" s="23"/>
      <c r="G439" s="24">
        <f t="shared" si="40"/>
        <v>0.5</v>
      </c>
      <c r="H439" s="24">
        <f t="shared" si="42"/>
        <v>0</v>
      </c>
      <c r="I439" s="16" t="s">
        <v>598</v>
      </c>
      <c r="L439" s="7"/>
      <c r="M439" s="7"/>
      <c r="N439" s="7"/>
      <c r="O439" s="7"/>
      <c r="P439" s="7"/>
      <c r="Q439" s="7"/>
    </row>
    <row r="440" spans="1:17" ht="46.8" x14ac:dyDescent="0.25">
      <c r="A440" s="20"/>
      <c r="B440" s="22" t="s">
        <v>853</v>
      </c>
      <c r="C440" s="63" t="s">
        <v>103</v>
      </c>
      <c r="D440" s="63" t="s">
        <v>97</v>
      </c>
      <c r="E440" s="23"/>
      <c r="F440" s="23"/>
      <c r="G440" s="24">
        <v>2</v>
      </c>
      <c r="H440" s="24">
        <f t="shared" si="42"/>
        <v>2</v>
      </c>
      <c r="I440" s="50" t="s">
        <v>858</v>
      </c>
      <c r="L440" s="7"/>
      <c r="M440" s="7"/>
      <c r="N440" s="7"/>
      <c r="O440" s="7"/>
      <c r="P440" s="7"/>
      <c r="Q440" s="7"/>
    </row>
    <row r="441" spans="1:17" ht="31.2" x14ac:dyDescent="0.25">
      <c r="A441" s="20" t="s">
        <v>14</v>
      </c>
      <c r="B441" s="22" t="s">
        <v>609</v>
      </c>
      <c r="C441" s="21" t="s">
        <v>103</v>
      </c>
      <c r="D441" s="21" t="s">
        <v>97</v>
      </c>
      <c r="E441" s="23">
        <v>2</v>
      </c>
      <c r="F441" s="23"/>
      <c r="G441" s="24">
        <f t="shared" si="40"/>
        <v>2</v>
      </c>
      <c r="H441" s="24">
        <f t="shared" si="42"/>
        <v>0</v>
      </c>
      <c r="I441" s="50" t="s">
        <v>852</v>
      </c>
      <c r="L441" s="7"/>
      <c r="M441" s="7"/>
      <c r="N441" s="7"/>
      <c r="O441" s="7"/>
      <c r="P441" s="7"/>
      <c r="Q441" s="7"/>
    </row>
    <row r="442" spans="1:17" ht="31.2" hidden="1" x14ac:dyDescent="0.25">
      <c r="A442" s="20" t="s">
        <v>14</v>
      </c>
      <c r="B442" s="22" t="s">
        <v>610</v>
      </c>
      <c r="C442" s="21" t="s">
        <v>611</v>
      </c>
      <c r="D442" s="21" t="s">
        <v>33</v>
      </c>
      <c r="E442" s="23">
        <v>0.25</v>
      </c>
      <c r="F442" s="23"/>
      <c r="G442" s="24">
        <f t="shared" si="40"/>
        <v>0.25</v>
      </c>
      <c r="H442" s="24">
        <f t="shared" si="42"/>
        <v>0</v>
      </c>
      <c r="I442" s="16" t="s">
        <v>598</v>
      </c>
      <c r="L442" s="7"/>
      <c r="M442" s="7"/>
      <c r="N442" s="7"/>
      <c r="O442" s="7"/>
      <c r="P442" s="7"/>
      <c r="Q442" s="7"/>
    </row>
    <row r="443" spans="1:17" hidden="1" x14ac:dyDescent="0.25">
      <c r="A443" s="20" t="s">
        <v>612</v>
      </c>
      <c r="B443" s="15" t="s">
        <v>613</v>
      </c>
      <c r="C443" s="21"/>
      <c r="D443" s="21" t="str">
        <f t="shared" si="41"/>
        <v/>
      </c>
      <c r="E443" s="17">
        <f>E444</f>
        <v>0.1</v>
      </c>
      <c r="F443" s="17"/>
      <c r="G443" s="24"/>
      <c r="H443" s="24"/>
      <c r="I443" s="19"/>
      <c r="L443" s="7"/>
      <c r="M443" s="7"/>
      <c r="N443" s="7"/>
      <c r="O443" s="7"/>
      <c r="P443" s="7"/>
      <c r="Q443" s="7"/>
    </row>
    <row r="444" spans="1:17" hidden="1" x14ac:dyDescent="0.25">
      <c r="A444" s="20" t="s">
        <v>14</v>
      </c>
      <c r="B444" s="26" t="s">
        <v>614</v>
      </c>
      <c r="C444" s="21" t="s">
        <v>26</v>
      </c>
      <c r="D444" s="21" t="str">
        <f t="shared" si="41"/>
        <v>Sơn Giang</v>
      </c>
      <c r="E444" s="23">
        <v>0.1</v>
      </c>
      <c r="F444" s="23"/>
      <c r="G444" s="24">
        <f t="shared" si="40"/>
        <v>0.1</v>
      </c>
      <c r="H444" s="24">
        <f t="shared" si="42"/>
        <v>0</v>
      </c>
      <c r="I444" s="16" t="s">
        <v>467</v>
      </c>
      <c r="L444" s="7"/>
      <c r="M444" s="7"/>
      <c r="N444" s="7"/>
      <c r="O444" s="7"/>
      <c r="P444" s="7"/>
      <c r="Q444" s="7"/>
    </row>
    <row r="445" spans="1:17" x14ac:dyDescent="0.25">
      <c r="A445" s="20" t="s">
        <v>615</v>
      </c>
      <c r="B445" s="15" t="s">
        <v>616</v>
      </c>
      <c r="C445" s="19"/>
      <c r="D445" s="21" t="str">
        <f t="shared" si="41"/>
        <v/>
      </c>
      <c r="E445" s="17"/>
      <c r="F445" s="17"/>
      <c r="G445" s="24"/>
      <c r="H445" s="24"/>
      <c r="I445" s="19"/>
      <c r="L445" s="7"/>
      <c r="M445" s="7"/>
      <c r="N445" s="7"/>
      <c r="O445" s="7"/>
      <c r="P445" s="7"/>
      <c r="Q445" s="7"/>
    </row>
    <row r="446" spans="1:17" hidden="1" x14ac:dyDescent="0.25">
      <c r="A446" s="20" t="s">
        <v>14</v>
      </c>
      <c r="B446" s="25" t="s">
        <v>617</v>
      </c>
      <c r="C446" s="21" t="s">
        <v>16</v>
      </c>
      <c r="D446" s="21" t="str">
        <f t="shared" si="41"/>
        <v>Hai Riêng</v>
      </c>
      <c r="E446" s="23">
        <v>0.5</v>
      </c>
      <c r="F446" s="23"/>
      <c r="G446" s="24">
        <f t="shared" si="40"/>
        <v>0.5</v>
      </c>
      <c r="H446" s="24">
        <f t="shared" si="42"/>
        <v>0</v>
      </c>
      <c r="I446" s="16"/>
      <c r="L446" s="7"/>
      <c r="M446" s="7"/>
      <c r="N446" s="7"/>
      <c r="O446" s="7"/>
      <c r="P446" s="7"/>
      <c r="Q446" s="7"/>
    </row>
    <row r="447" spans="1:17" hidden="1" x14ac:dyDescent="0.25">
      <c r="A447" s="20" t="s">
        <v>14</v>
      </c>
      <c r="B447" s="25" t="s">
        <v>618</v>
      </c>
      <c r="C447" s="21" t="s">
        <v>16</v>
      </c>
      <c r="D447" s="21" t="str">
        <f t="shared" si="41"/>
        <v>Hai Riêng</v>
      </c>
      <c r="E447" s="23">
        <v>0.5</v>
      </c>
      <c r="F447" s="23"/>
      <c r="G447" s="24">
        <f t="shared" si="40"/>
        <v>0.5</v>
      </c>
      <c r="H447" s="24">
        <f t="shared" si="42"/>
        <v>0</v>
      </c>
      <c r="I447" s="16"/>
      <c r="L447" s="7"/>
      <c r="M447" s="7"/>
      <c r="N447" s="7"/>
      <c r="O447" s="7"/>
      <c r="P447" s="7"/>
      <c r="Q447" s="7"/>
    </row>
    <row r="448" spans="1:17" hidden="1" x14ac:dyDescent="0.25">
      <c r="A448" s="20" t="s">
        <v>14</v>
      </c>
      <c r="B448" s="25" t="s">
        <v>619</v>
      </c>
      <c r="C448" s="21" t="s">
        <v>16</v>
      </c>
      <c r="D448" s="21" t="str">
        <f t="shared" si="41"/>
        <v>Hai Riêng</v>
      </c>
      <c r="E448" s="23">
        <v>1</v>
      </c>
      <c r="F448" s="23"/>
      <c r="G448" s="24">
        <f t="shared" si="40"/>
        <v>1</v>
      </c>
      <c r="H448" s="24">
        <f t="shared" si="42"/>
        <v>0</v>
      </c>
      <c r="I448" s="16"/>
    </row>
    <row r="449" spans="1:17" hidden="1" x14ac:dyDescent="0.25">
      <c r="A449" s="20" t="s">
        <v>14</v>
      </c>
      <c r="B449" s="22" t="s">
        <v>620</v>
      </c>
      <c r="C449" s="21" t="s">
        <v>18</v>
      </c>
      <c r="D449" s="21" t="str">
        <f t="shared" si="41"/>
        <v>Ea Lâm</v>
      </c>
      <c r="E449" s="23">
        <v>1</v>
      </c>
      <c r="F449" s="23"/>
      <c r="G449" s="24">
        <f t="shared" si="40"/>
        <v>1</v>
      </c>
      <c r="H449" s="24">
        <f t="shared" si="42"/>
        <v>0</v>
      </c>
      <c r="I449" s="16"/>
    </row>
    <row r="450" spans="1:17" hidden="1" x14ac:dyDescent="0.25">
      <c r="A450" s="20" t="s">
        <v>14</v>
      </c>
      <c r="B450" s="22" t="s">
        <v>621</v>
      </c>
      <c r="C450" s="21" t="s">
        <v>18</v>
      </c>
      <c r="D450" s="21" t="str">
        <f t="shared" si="41"/>
        <v>Ea Lâm</v>
      </c>
      <c r="E450" s="23">
        <v>1</v>
      </c>
      <c r="F450" s="23"/>
      <c r="G450" s="24">
        <f t="shared" si="40"/>
        <v>1</v>
      </c>
      <c r="H450" s="24">
        <f t="shared" si="42"/>
        <v>0</v>
      </c>
      <c r="I450" s="16"/>
    </row>
    <row r="451" spans="1:17" hidden="1" x14ac:dyDescent="0.25">
      <c r="A451" s="20" t="s">
        <v>14</v>
      </c>
      <c r="B451" s="22" t="s">
        <v>622</v>
      </c>
      <c r="C451" s="21" t="s">
        <v>18</v>
      </c>
      <c r="D451" s="21" t="str">
        <f t="shared" si="41"/>
        <v>Ea Lâm</v>
      </c>
      <c r="E451" s="23">
        <v>1</v>
      </c>
      <c r="F451" s="23"/>
      <c r="G451" s="24">
        <f t="shared" si="40"/>
        <v>1</v>
      </c>
      <c r="H451" s="24">
        <f t="shared" si="42"/>
        <v>0</v>
      </c>
      <c r="I451" s="16"/>
    </row>
    <row r="452" spans="1:17" s="11" customFormat="1" hidden="1" x14ac:dyDescent="0.25">
      <c r="A452" s="20" t="s">
        <v>14</v>
      </c>
      <c r="B452" s="22" t="s">
        <v>623</v>
      </c>
      <c r="C452" s="21" t="s">
        <v>18</v>
      </c>
      <c r="D452" s="21" t="str">
        <f t="shared" si="41"/>
        <v>Ea Lâm</v>
      </c>
      <c r="E452" s="23">
        <v>0.5</v>
      </c>
      <c r="F452" s="23"/>
      <c r="G452" s="24">
        <f t="shared" si="40"/>
        <v>0.5</v>
      </c>
      <c r="H452" s="24">
        <f t="shared" si="42"/>
        <v>0</v>
      </c>
      <c r="I452" s="16"/>
      <c r="J452" s="8"/>
      <c r="K452" s="9"/>
      <c r="L452" s="10"/>
      <c r="M452" s="10"/>
      <c r="N452" s="10"/>
      <c r="O452" s="10"/>
      <c r="P452" s="10"/>
      <c r="Q452" s="10"/>
    </row>
    <row r="453" spans="1:17" hidden="1" x14ac:dyDescent="0.25">
      <c r="A453" s="20" t="s">
        <v>14</v>
      </c>
      <c r="B453" s="22" t="s">
        <v>624</v>
      </c>
      <c r="C453" s="21" t="s">
        <v>18</v>
      </c>
      <c r="D453" s="21" t="str">
        <f t="shared" si="41"/>
        <v>Ea Lâm</v>
      </c>
      <c r="E453" s="23">
        <v>0.5</v>
      </c>
      <c r="F453" s="23"/>
      <c r="G453" s="24">
        <f t="shared" si="40"/>
        <v>0.5</v>
      </c>
      <c r="H453" s="24">
        <f t="shared" si="42"/>
        <v>0</v>
      </c>
      <c r="I453" s="16"/>
    </row>
    <row r="454" spans="1:17" hidden="1" x14ac:dyDescent="0.25">
      <c r="A454" s="20" t="s">
        <v>14</v>
      </c>
      <c r="B454" s="22" t="s">
        <v>625</v>
      </c>
      <c r="C454" s="21" t="s">
        <v>21</v>
      </c>
      <c r="D454" s="21" t="s">
        <v>21</v>
      </c>
      <c r="E454" s="23">
        <v>1.58</v>
      </c>
      <c r="F454" s="23"/>
      <c r="G454" s="24">
        <f t="shared" si="40"/>
        <v>1.58</v>
      </c>
      <c r="H454" s="24">
        <f t="shared" si="42"/>
        <v>0</v>
      </c>
      <c r="I454" s="16"/>
    </row>
    <row r="455" spans="1:17" s="11" customFormat="1" hidden="1" x14ac:dyDescent="0.25">
      <c r="A455" s="20" t="s">
        <v>14</v>
      </c>
      <c r="B455" s="22" t="s">
        <v>626</v>
      </c>
      <c r="C455" s="21" t="s">
        <v>21</v>
      </c>
      <c r="D455" s="21" t="s">
        <v>21</v>
      </c>
      <c r="E455" s="23">
        <v>2</v>
      </c>
      <c r="F455" s="23"/>
      <c r="G455" s="24">
        <f t="shared" si="40"/>
        <v>2</v>
      </c>
      <c r="H455" s="24">
        <f t="shared" si="42"/>
        <v>0</v>
      </c>
      <c r="I455" s="16"/>
      <c r="J455" s="8"/>
      <c r="K455" s="9"/>
      <c r="L455" s="10"/>
      <c r="M455" s="10"/>
      <c r="N455" s="10"/>
      <c r="O455" s="10"/>
      <c r="P455" s="10"/>
      <c r="Q455" s="10"/>
    </row>
    <row r="456" spans="1:17" hidden="1" x14ac:dyDescent="0.25">
      <c r="A456" s="20" t="s">
        <v>14</v>
      </c>
      <c r="B456" s="22" t="s">
        <v>627</v>
      </c>
      <c r="C456" s="21" t="s">
        <v>21</v>
      </c>
      <c r="D456" s="21" t="s">
        <v>21</v>
      </c>
      <c r="E456" s="23">
        <v>1.7</v>
      </c>
      <c r="F456" s="23"/>
      <c r="G456" s="24">
        <f t="shared" si="40"/>
        <v>1.7</v>
      </c>
      <c r="H456" s="24">
        <f t="shared" si="42"/>
        <v>0</v>
      </c>
      <c r="I456" s="16"/>
    </row>
    <row r="457" spans="1:17" hidden="1" x14ac:dyDescent="0.25">
      <c r="A457" s="20" t="s">
        <v>14</v>
      </c>
      <c r="B457" s="22" t="s">
        <v>628</v>
      </c>
      <c r="C457" s="21" t="s">
        <v>24</v>
      </c>
      <c r="D457" s="21" t="str">
        <f t="shared" si="41"/>
        <v>Ea Bá</v>
      </c>
      <c r="E457" s="23">
        <v>0.6</v>
      </c>
      <c r="F457" s="23"/>
      <c r="G457" s="24">
        <f t="shared" si="40"/>
        <v>0.6</v>
      </c>
      <c r="H457" s="24">
        <f t="shared" si="42"/>
        <v>0</v>
      </c>
      <c r="I457" s="16"/>
    </row>
    <row r="458" spans="1:17" s="55" customFormat="1" hidden="1" x14ac:dyDescent="0.25">
      <c r="A458" s="20" t="s">
        <v>14</v>
      </c>
      <c r="B458" s="22" t="s">
        <v>629</v>
      </c>
      <c r="C458" s="21" t="s">
        <v>24</v>
      </c>
      <c r="D458" s="21" t="str">
        <f t="shared" si="41"/>
        <v>Ea Bá</v>
      </c>
      <c r="E458" s="23">
        <v>1.8</v>
      </c>
      <c r="F458" s="23"/>
      <c r="G458" s="24">
        <f t="shared" ref="G458:G472" si="43">E458</f>
        <v>1.8</v>
      </c>
      <c r="H458" s="24">
        <f t="shared" si="42"/>
        <v>0</v>
      </c>
      <c r="I458" s="16"/>
      <c r="J458" s="56"/>
      <c r="K458" s="5"/>
      <c r="L458" s="57"/>
      <c r="M458" s="57"/>
      <c r="N458" s="57"/>
      <c r="O458" s="57"/>
      <c r="P458" s="57"/>
      <c r="Q458" s="57"/>
    </row>
    <row r="459" spans="1:17" s="55" customFormat="1" hidden="1" x14ac:dyDescent="0.25">
      <c r="A459" s="20" t="s">
        <v>14</v>
      </c>
      <c r="B459" s="22" t="s">
        <v>630</v>
      </c>
      <c r="C459" s="21" t="s">
        <v>24</v>
      </c>
      <c r="D459" s="21" t="str">
        <f t="shared" si="41"/>
        <v>Ea Bá</v>
      </c>
      <c r="E459" s="23">
        <v>0.5</v>
      </c>
      <c r="F459" s="23"/>
      <c r="G459" s="24">
        <f t="shared" si="43"/>
        <v>0.5</v>
      </c>
      <c r="H459" s="24">
        <f t="shared" si="42"/>
        <v>0</v>
      </c>
      <c r="I459" s="16"/>
      <c r="J459" s="56"/>
      <c r="K459" s="5"/>
      <c r="L459" s="57"/>
      <c r="M459" s="57"/>
      <c r="N459" s="57"/>
      <c r="O459" s="57"/>
      <c r="P459" s="57"/>
      <c r="Q459" s="57"/>
    </row>
    <row r="460" spans="1:17" s="55" customFormat="1" hidden="1" x14ac:dyDescent="0.25">
      <c r="A460" s="20" t="s">
        <v>14</v>
      </c>
      <c r="B460" s="22" t="s">
        <v>631</v>
      </c>
      <c r="C460" s="21" t="s">
        <v>24</v>
      </c>
      <c r="D460" s="21" t="str">
        <f t="shared" si="41"/>
        <v>Ea Bá</v>
      </c>
      <c r="E460" s="23">
        <v>0.13</v>
      </c>
      <c r="F460" s="23"/>
      <c r="G460" s="24">
        <f t="shared" si="43"/>
        <v>0.13</v>
      </c>
      <c r="H460" s="24">
        <f t="shared" si="42"/>
        <v>0</v>
      </c>
      <c r="I460" s="16"/>
      <c r="J460" s="56"/>
      <c r="K460" s="5"/>
      <c r="L460" s="57"/>
      <c r="M460" s="57"/>
      <c r="N460" s="57"/>
      <c r="O460" s="57"/>
      <c r="P460" s="57"/>
      <c r="Q460" s="57"/>
    </row>
    <row r="461" spans="1:17" s="55" customFormat="1" hidden="1" x14ac:dyDescent="0.25">
      <c r="A461" s="20" t="s">
        <v>14</v>
      </c>
      <c r="B461" s="22" t="s">
        <v>632</v>
      </c>
      <c r="C461" s="21" t="s">
        <v>24</v>
      </c>
      <c r="D461" s="21" t="str">
        <f t="shared" si="41"/>
        <v>Ea Bá</v>
      </c>
      <c r="E461" s="23">
        <v>0.5</v>
      </c>
      <c r="F461" s="23"/>
      <c r="G461" s="24">
        <f t="shared" si="43"/>
        <v>0.5</v>
      </c>
      <c r="H461" s="24">
        <f t="shared" si="42"/>
        <v>0</v>
      </c>
      <c r="I461" s="16"/>
      <c r="J461" s="56"/>
      <c r="K461" s="5"/>
      <c r="L461" s="57"/>
      <c r="M461" s="57"/>
      <c r="N461" s="57"/>
      <c r="O461" s="57"/>
      <c r="P461" s="57"/>
      <c r="Q461" s="57"/>
    </row>
    <row r="462" spans="1:17" hidden="1" x14ac:dyDescent="0.25">
      <c r="A462" s="20" t="s">
        <v>14</v>
      </c>
      <c r="B462" s="26" t="s">
        <v>633</v>
      </c>
      <c r="C462" s="21" t="s">
        <v>26</v>
      </c>
      <c r="D462" s="21" t="str">
        <f t="shared" si="41"/>
        <v>Sơn Giang</v>
      </c>
      <c r="E462" s="23">
        <v>1</v>
      </c>
      <c r="F462" s="23"/>
      <c r="G462" s="24">
        <f t="shared" si="43"/>
        <v>1</v>
      </c>
      <c r="H462" s="24">
        <f t="shared" si="42"/>
        <v>0</v>
      </c>
      <c r="I462" s="16" t="s">
        <v>54</v>
      </c>
      <c r="J462" s="47">
        <v>2022</v>
      </c>
    </row>
    <row r="463" spans="1:17" hidden="1" x14ac:dyDescent="0.25">
      <c r="A463" s="20" t="s">
        <v>14</v>
      </c>
      <c r="B463" s="27" t="s">
        <v>634</v>
      </c>
      <c r="C463" s="21" t="s">
        <v>26</v>
      </c>
      <c r="D463" s="21" t="str">
        <f t="shared" si="41"/>
        <v>Sơn Giang</v>
      </c>
      <c r="E463" s="23">
        <v>1.34</v>
      </c>
      <c r="F463" s="23"/>
      <c r="G463" s="24">
        <f t="shared" si="43"/>
        <v>1.34</v>
      </c>
      <c r="H463" s="24">
        <f t="shared" si="42"/>
        <v>0</v>
      </c>
      <c r="I463" s="16" t="s">
        <v>54</v>
      </c>
    </row>
    <row r="464" spans="1:17" hidden="1" x14ac:dyDescent="0.25">
      <c r="A464" s="20" t="s">
        <v>14</v>
      </c>
      <c r="B464" s="27" t="s">
        <v>635</v>
      </c>
      <c r="C464" s="21" t="s">
        <v>26</v>
      </c>
      <c r="D464" s="21" t="str">
        <f t="shared" si="41"/>
        <v>Sơn Giang</v>
      </c>
      <c r="E464" s="23">
        <v>0.3</v>
      </c>
      <c r="F464" s="23"/>
      <c r="G464" s="24">
        <f t="shared" si="43"/>
        <v>0.3</v>
      </c>
      <c r="H464" s="24">
        <f t="shared" si="42"/>
        <v>0</v>
      </c>
      <c r="I464" s="16" t="s">
        <v>54</v>
      </c>
    </row>
    <row r="465" spans="1:17" hidden="1" x14ac:dyDescent="0.25">
      <c r="A465" s="20" t="s">
        <v>14</v>
      </c>
      <c r="B465" s="27" t="s">
        <v>636</v>
      </c>
      <c r="C465" s="21" t="s">
        <v>28</v>
      </c>
      <c r="D465" s="21" t="s">
        <v>28</v>
      </c>
      <c r="E465" s="23">
        <v>1</v>
      </c>
      <c r="F465" s="23"/>
      <c r="G465" s="24">
        <f t="shared" si="43"/>
        <v>1</v>
      </c>
      <c r="H465" s="24">
        <f t="shared" si="42"/>
        <v>0</v>
      </c>
      <c r="I465" s="16"/>
      <c r="J465" s="4">
        <v>2022</v>
      </c>
    </row>
    <row r="466" spans="1:17" s="11" customFormat="1" hidden="1" x14ac:dyDescent="0.25">
      <c r="A466" s="20" t="s">
        <v>14</v>
      </c>
      <c r="B466" s="22" t="s">
        <v>637</v>
      </c>
      <c r="C466" s="21" t="s">
        <v>28</v>
      </c>
      <c r="D466" s="21" t="s">
        <v>28</v>
      </c>
      <c r="E466" s="23">
        <v>2</v>
      </c>
      <c r="F466" s="23"/>
      <c r="G466" s="24">
        <f t="shared" si="43"/>
        <v>2</v>
      </c>
      <c r="H466" s="24">
        <f t="shared" si="42"/>
        <v>0</v>
      </c>
      <c r="I466" s="16"/>
      <c r="J466" s="8"/>
      <c r="K466" s="9"/>
      <c r="L466" s="10"/>
      <c r="M466" s="10"/>
      <c r="N466" s="10"/>
      <c r="O466" s="10"/>
      <c r="P466" s="10"/>
      <c r="Q466" s="10"/>
    </row>
    <row r="467" spans="1:17" s="11" customFormat="1" hidden="1" x14ac:dyDescent="0.25">
      <c r="A467" s="20" t="s">
        <v>14</v>
      </c>
      <c r="B467" s="22" t="s">
        <v>638</v>
      </c>
      <c r="C467" s="21" t="s">
        <v>28</v>
      </c>
      <c r="D467" s="21" t="s">
        <v>28</v>
      </c>
      <c r="E467" s="23">
        <v>0.51</v>
      </c>
      <c r="F467" s="23"/>
      <c r="G467" s="24">
        <f t="shared" si="43"/>
        <v>0.51</v>
      </c>
      <c r="H467" s="24">
        <f t="shared" si="42"/>
        <v>0</v>
      </c>
      <c r="I467" s="16"/>
      <c r="J467" s="8"/>
      <c r="K467" s="9"/>
      <c r="L467" s="10"/>
      <c r="M467" s="10"/>
      <c r="N467" s="10"/>
      <c r="O467" s="10"/>
      <c r="P467" s="10"/>
      <c r="Q467" s="10"/>
    </row>
    <row r="468" spans="1:17" s="11" customFormat="1" hidden="1" x14ac:dyDescent="0.25">
      <c r="A468" s="20" t="s">
        <v>14</v>
      </c>
      <c r="B468" s="22" t="s">
        <v>639</v>
      </c>
      <c r="C468" s="21" t="s">
        <v>53</v>
      </c>
      <c r="D468" s="21" t="str">
        <f t="shared" si="41"/>
        <v>Ea Bar</v>
      </c>
      <c r="E468" s="23">
        <v>2</v>
      </c>
      <c r="F468" s="23"/>
      <c r="G468" s="24">
        <f t="shared" si="43"/>
        <v>2</v>
      </c>
      <c r="H468" s="24">
        <f t="shared" si="42"/>
        <v>0</v>
      </c>
      <c r="I468" s="16"/>
      <c r="J468" s="8"/>
      <c r="K468" s="9"/>
      <c r="L468" s="10"/>
      <c r="M468" s="10"/>
      <c r="N468" s="10"/>
      <c r="O468" s="10"/>
      <c r="P468" s="10"/>
      <c r="Q468" s="10"/>
    </row>
    <row r="469" spans="1:17" s="11" customFormat="1" hidden="1" x14ac:dyDescent="0.25">
      <c r="A469" s="20" t="s">
        <v>14</v>
      </c>
      <c r="B469" s="27" t="s">
        <v>640</v>
      </c>
      <c r="C469" s="21" t="s">
        <v>30</v>
      </c>
      <c r="D469" s="21" t="str">
        <f t="shared" si="41"/>
        <v>Ea Trol</v>
      </c>
      <c r="E469" s="23">
        <v>0.7</v>
      </c>
      <c r="F469" s="23"/>
      <c r="G469" s="24">
        <f t="shared" si="43"/>
        <v>0.7</v>
      </c>
      <c r="H469" s="24">
        <f t="shared" si="42"/>
        <v>0</v>
      </c>
      <c r="I469" s="16"/>
      <c r="J469" s="82">
        <v>2022</v>
      </c>
      <c r="K469" s="9"/>
      <c r="L469" s="10"/>
      <c r="M469" s="10"/>
      <c r="N469" s="10"/>
      <c r="O469" s="10"/>
      <c r="P469" s="10"/>
      <c r="Q469" s="10"/>
    </row>
    <row r="470" spans="1:17" s="11" customFormat="1" hidden="1" x14ac:dyDescent="0.25">
      <c r="A470" s="20" t="s">
        <v>14</v>
      </c>
      <c r="B470" s="27" t="s">
        <v>641</v>
      </c>
      <c r="C470" s="21" t="s">
        <v>30</v>
      </c>
      <c r="D470" s="21" t="str">
        <f t="shared" ref="D470:D533" si="44">RIGHT(C470,9)</f>
        <v>Ea Trol</v>
      </c>
      <c r="E470" s="23">
        <v>0.7</v>
      </c>
      <c r="F470" s="23"/>
      <c r="G470" s="24">
        <f t="shared" si="43"/>
        <v>0.7</v>
      </c>
      <c r="H470" s="24">
        <f t="shared" si="42"/>
        <v>0</v>
      </c>
      <c r="I470" s="16" t="s">
        <v>54</v>
      </c>
      <c r="J470" s="82">
        <v>2022</v>
      </c>
      <c r="K470" s="9"/>
      <c r="L470" s="10"/>
      <c r="M470" s="10"/>
      <c r="N470" s="10"/>
      <c r="O470" s="10"/>
      <c r="P470" s="10"/>
      <c r="Q470" s="10"/>
    </row>
    <row r="471" spans="1:17" s="11" customFormat="1" hidden="1" x14ac:dyDescent="0.25">
      <c r="A471" s="20" t="s">
        <v>14</v>
      </c>
      <c r="B471" s="22" t="s">
        <v>642</v>
      </c>
      <c r="C471" s="21" t="s">
        <v>30</v>
      </c>
      <c r="D471" s="21" t="str">
        <f t="shared" si="44"/>
        <v>Ea Trol</v>
      </c>
      <c r="E471" s="23">
        <v>3</v>
      </c>
      <c r="F471" s="23"/>
      <c r="G471" s="24">
        <f t="shared" si="43"/>
        <v>3</v>
      </c>
      <c r="H471" s="24">
        <f t="shared" si="42"/>
        <v>0</v>
      </c>
      <c r="I471" s="16"/>
      <c r="J471" s="8"/>
      <c r="K471" s="9"/>
      <c r="L471" s="10"/>
      <c r="M471" s="10"/>
      <c r="N471" s="10"/>
      <c r="O471" s="10"/>
      <c r="P471" s="10"/>
      <c r="Q471" s="10"/>
    </row>
    <row r="472" spans="1:17" s="11" customFormat="1" hidden="1" x14ac:dyDescent="0.25">
      <c r="A472" s="20" t="s">
        <v>14</v>
      </c>
      <c r="B472" s="22" t="s">
        <v>643</v>
      </c>
      <c r="C472" s="21" t="s">
        <v>30</v>
      </c>
      <c r="D472" s="21" t="str">
        <f t="shared" si="44"/>
        <v>Ea Trol</v>
      </c>
      <c r="E472" s="23">
        <v>1.26</v>
      </c>
      <c r="F472" s="23"/>
      <c r="G472" s="24">
        <f t="shared" si="43"/>
        <v>1.26</v>
      </c>
      <c r="H472" s="24">
        <f t="shared" si="42"/>
        <v>0</v>
      </c>
      <c r="I472" s="16"/>
      <c r="J472" s="8"/>
      <c r="K472" s="9">
        <v>2023</v>
      </c>
      <c r="L472" s="10"/>
      <c r="M472" s="10"/>
      <c r="N472" s="10"/>
      <c r="O472" s="10"/>
      <c r="P472" s="10"/>
      <c r="Q472" s="10"/>
    </row>
    <row r="473" spans="1:17" s="11" customFormat="1" hidden="1" x14ac:dyDescent="0.25">
      <c r="A473" s="20" t="s">
        <v>14</v>
      </c>
      <c r="B473" s="83" t="s">
        <v>644</v>
      </c>
      <c r="C473" s="21" t="s">
        <v>40</v>
      </c>
      <c r="D473" s="21" t="str">
        <f t="shared" si="44"/>
        <v>Sông Hinh</v>
      </c>
      <c r="E473" s="23">
        <v>0.92</v>
      </c>
      <c r="F473" s="23"/>
      <c r="G473" s="24">
        <v>0.5</v>
      </c>
      <c r="H473" s="24">
        <f t="shared" si="42"/>
        <v>-0.42000000000000004</v>
      </c>
      <c r="I473" s="16" t="s">
        <v>54</v>
      </c>
      <c r="J473" s="8">
        <v>2022</v>
      </c>
      <c r="K473" s="9"/>
      <c r="L473" s="10"/>
      <c r="M473" s="10"/>
      <c r="N473" s="10"/>
      <c r="O473" s="10"/>
      <c r="P473" s="10"/>
      <c r="Q473" s="10"/>
    </row>
    <row r="474" spans="1:17" s="11" customFormat="1" hidden="1" x14ac:dyDescent="0.25">
      <c r="A474" s="20" t="s">
        <v>14</v>
      </c>
      <c r="B474" s="83" t="s">
        <v>645</v>
      </c>
      <c r="C474" s="21" t="s">
        <v>40</v>
      </c>
      <c r="D474" s="21" t="str">
        <f t="shared" si="44"/>
        <v>Sông Hinh</v>
      </c>
      <c r="E474" s="23">
        <v>0.72</v>
      </c>
      <c r="F474" s="23"/>
      <c r="G474" s="24">
        <v>0.4</v>
      </c>
      <c r="H474" s="24">
        <f t="shared" si="42"/>
        <v>-0.31999999999999995</v>
      </c>
      <c r="I474" s="16" t="s">
        <v>54</v>
      </c>
      <c r="J474" s="48">
        <v>2022</v>
      </c>
      <c r="K474" s="9"/>
      <c r="L474" s="10"/>
      <c r="M474" s="10"/>
      <c r="N474" s="10"/>
      <c r="O474" s="10"/>
      <c r="P474" s="10"/>
      <c r="Q474" s="10"/>
    </row>
    <row r="475" spans="1:17" s="11" customFormat="1" hidden="1" x14ac:dyDescent="0.25">
      <c r="A475" s="20" t="s">
        <v>14</v>
      </c>
      <c r="B475" s="83" t="s">
        <v>646</v>
      </c>
      <c r="C475" s="21" t="s">
        <v>40</v>
      </c>
      <c r="D475" s="21" t="str">
        <f t="shared" si="44"/>
        <v>Sông Hinh</v>
      </c>
      <c r="E475" s="23">
        <v>1</v>
      </c>
      <c r="F475" s="23"/>
      <c r="G475" s="24">
        <v>0.3</v>
      </c>
      <c r="H475" s="24">
        <f t="shared" si="42"/>
        <v>-0.7</v>
      </c>
      <c r="I475" s="16" t="s">
        <v>54</v>
      </c>
      <c r="J475" s="48">
        <v>2022</v>
      </c>
      <c r="K475" s="9"/>
      <c r="L475" s="10"/>
      <c r="M475" s="10"/>
      <c r="N475" s="10"/>
      <c r="O475" s="10"/>
      <c r="P475" s="10"/>
      <c r="Q475" s="10"/>
    </row>
    <row r="476" spans="1:17" s="11" customFormat="1" x14ac:dyDescent="0.25">
      <c r="A476" s="20" t="s">
        <v>14</v>
      </c>
      <c r="B476" s="27" t="s">
        <v>647</v>
      </c>
      <c r="C476" s="21" t="s">
        <v>97</v>
      </c>
      <c r="D476" s="21" t="str">
        <f t="shared" si="44"/>
        <v>Ea Ly</v>
      </c>
      <c r="E476" s="23">
        <v>1.8</v>
      </c>
      <c r="F476" s="23"/>
      <c r="G476" s="24">
        <f t="shared" ref="G476:G492" si="45">E476</f>
        <v>1.8</v>
      </c>
      <c r="H476" s="24">
        <f t="shared" si="42"/>
        <v>0</v>
      </c>
      <c r="I476" s="16" t="s">
        <v>54</v>
      </c>
      <c r="J476" s="8"/>
      <c r="K476" s="9"/>
      <c r="L476" s="10"/>
      <c r="M476" s="10"/>
      <c r="N476" s="10"/>
      <c r="O476" s="10"/>
      <c r="P476" s="10"/>
      <c r="Q476" s="10"/>
    </row>
    <row r="477" spans="1:17" s="11" customFormat="1" x14ac:dyDescent="0.25">
      <c r="A477" s="20" t="s">
        <v>14</v>
      </c>
      <c r="B477" s="27" t="s">
        <v>648</v>
      </c>
      <c r="C477" s="21" t="s">
        <v>97</v>
      </c>
      <c r="D477" s="21" t="str">
        <f t="shared" si="44"/>
        <v>Ea Ly</v>
      </c>
      <c r="E477" s="23">
        <v>1</v>
      </c>
      <c r="F477" s="23"/>
      <c r="G477" s="24">
        <f t="shared" si="45"/>
        <v>1</v>
      </c>
      <c r="H477" s="24">
        <f t="shared" si="42"/>
        <v>0</v>
      </c>
      <c r="I477" s="16"/>
      <c r="J477" s="8"/>
      <c r="K477" s="9"/>
      <c r="L477" s="10"/>
      <c r="M477" s="10"/>
      <c r="N477" s="10"/>
      <c r="O477" s="10"/>
      <c r="P477" s="10"/>
      <c r="Q477" s="10"/>
    </row>
    <row r="478" spans="1:17" hidden="1" x14ac:dyDescent="0.25">
      <c r="A478" s="20" t="s">
        <v>14</v>
      </c>
      <c r="B478" s="27" t="s">
        <v>649</v>
      </c>
      <c r="C478" s="21" t="s">
        <v>33</v>
      </c>
      <c r="D478" s="21" t="str">
        <f t="shared" si="44"/>
        <v>Ea Bia</v>
      </c>
      <c r="E478" s="23">
        <v>0.4</v>
      </c>
      <c r="F478" s="23"/>
      <c r="G478" s="24">
        <f t="shared" si="45"/>
        <v>0.4</v>
      </c>
      <c r="H478" s="24">
        <f t="shared" si="42"/>
        <v>0</v>
      </c>
      <c r="I478" s="16" t="s">
        <v>54</v>
      </c>
      <c r="J478" s="4">
        <v>2022</v>
      </c>
    </row>
    <row r="479" spans="1:17" hidden="1" x14ac:dyDescent="0.25">
      <c r="A479" s="20" t="s">
        <v>14</v>
      </c>
      <c r="B479" s="27" t="s">
        <v>650</v>
      </c>
      <c r="C479" s="21" t="s">
        <v>33</v>
      </c>
      <c r="D479" s="21" t="str">
        <f t="shared" si="44"/>
        <v>Ea Bia</v>
      </c>
      <c r="E479" s="23">
        <v>0.61</v>
      </c>
      <c r="F479" s="23"/>
      <c r="G479" s="24">
        <f t="shared" si="45"/>
        <v>0.61</v>
      </c>
      <c r="H479" s="24">
        <f t="shared" si="42"/>
        <v>0</v>
      </c>
      <c r="I479" s="16"/>
      <c r="J479" s="4">
        <v>2022</v>
      </c>
    </row>
    <row r="480" spans="1:17" hidden="1" x14ac:dyDescent="0.25">
      <c r="A480" s="20" t="s">
        <v>14</v>
      </c>
      <c r="B480" s="22" t="s">
        <v>651</v>
      </c>
      <c r="C480" s="21" t="s">
        <v>33</v>
      </c>
      <c r="D480" s="21" t="str">
        <f t="shared" si="44"/>
        <v>Ea Bia</v>
      </c>
      <c r="E480" s="23">
        <v>1.5</v>
      </c>
      <c r="F480" s="23"/>
      <c r="G480" s="24">
        <f t="shared" si="45"/>
        <v>1.5</v>
      </c>
      <c r="H480" s="24">
        <f t="shared" si="42"/>
        <v>0</v>
      </c>
      <c r="I480" s="16"/>
    </row>
    <row r="481" spans="1:17" hidden="1" x14ac:dyDescent="0.25">
      <c r="A481" s="20" t="s">
        <v>14</v>
      </c>
      <c r="B481" s="22" t="s">
        <v>652</v>
      </c>
      <c r="C481" s="21" t="s">
        <v>33</v>
      </c>
      <c r="D481" s="21" t="str">
        <f t="shared" si="44"/>
        <v>Ea Bia</v>
      </c>
      <c r="E481" s="23">
        <v>0.5</v>
      </c>
      <c r="F481" s="23"/>
      <c r="G481" s="24">
        <f t="shared" si="45"/>
        <v>0.5</v>
      </c>
      <c r="H481" s="24">
        <f t="shared" ref="H481:H546" si="46">G481-E481</f>
        <v>0</v>
      </c>
      <c r="I481" s="16" t="s">
        <v>54</v>
      </c>
    </row>
    <row r="482" spans="1:17" hidden="1" x14ac:dyDescent="0.25">
      <c r="A482" s="20" t="s">
        <v>14</v>
      </c>
      <c r="B482" s="22" t="s">
        <v>653</v>
      </c>
      <c r="C482" s="21" t="s">
        <v>33</v>
      </c>
      <c r="D482" s="21" t="str">
        <f t="shared" si="44"/>
        <v>Ea Bia</v>
      </c>
      <c r="E482" s="23">
        <v>0.5</v>
      </c>
      <c r="F482" s="23"/>
      <c r="G482" s="24">
        <f t="shared" si="45"/>
        <v>0.5</v>
      </c>
      <c r="H482" s="24">
        <f t="shared" si="46"/>
        <v>0</v>
      </c>
      <c r="I482" s="16"/>
    </row>
    <row r="483" spans="1:17" s="11" customFormat="1" hidden="1" x14ac:dyDescent="0.25">
      <c r="A483" s="20" t="s">
        <v>14</v>
      </c>
      <c r="B483" s="22" t="s">
        <v>654</v>
      </c>
      <c r="C483" s="21" t="s">
        <v>33</v>
      </c>
      <c r="D483" s="21" t="str">
        <f t="shared" si="44"/>
        <v>Ea Bia</v>
      </c>
      <c r="E483" s="23">
        <v>1</v>
      </c>
      <c r="F483" s="23"/>
      <c r="G483" s="24">
        <f t="shared" si="45"/>
        <v>1</v>
      </c>
      <c r="H483" s="24">
        <f t="shared" si="46"/>
        <v>0</v>
      </c>
      <c r="I483" s="16"/>
      <c r="J483" s="8"/>
      <c r="K483" s="9"/>
      <c r="L483" s="10"/>
      <c r="M483" s="10"/>
      <c r="N483" s="10"/>
      <c r="O483" s="10"/>
      <c r="P483" s="10"/>
      <c r="Q483" s="10"/>
    </row>
    <row r="484" spans="1:17" s="11" customFormat="1" hidden="1" x14ac:dyDescent="0.25">
      <c r="A484" s="20" t="s">
        <v>14</v>
      </c>
      <c r="B484" s="22" t="s">
        <v>655</v>
      </c>
      <c r="C484" s="21" t="s">
        <v>33</v>
      </c>
      <c r="D484" s="21" t="str">
        <f t="shared" si="44"/>
        <v>Ea Bia</v>
      </c>
      <c r="E484" s="23">
        <v>1.2</v>
      </c>
      <c r="F484" s="23"/>
      <c r="G484" s="24">
        <f t="shared" si="45"/>
        <v>1.2</v>
      </c>
      <c r="H484" s="24">
        <f t="shared" si="46"/>
        <v>0</v>
      </c>
      <c r="I484" s="16"/>
      <c r="J484" s="8"/>
      <c r="K484" s="9"/>
      <c r="L484" s="10"/>
      <c r="M484" s="10"/>
      <c r="N484" s="10"/>
      <c r="O484" s="10"/>
      <c r="P484" s="10"/>
      <c r="Q484" s="10"/>
    </row>
    <row r="485" spans="1:17" s="11" customFormat="1" hidden="1" x14ac:dyDescent="0.25">
      <c r="A485" s="20" t="s">
        <v>656</v>
      </c>
      <c r="B485" s="81" t="s">
        <v>657</v>
      </c>
      <c r="C485" s="44"/>
      <c r="D485" s="21" t="str">
        <f t="shared" si="44"/>
        <v/>
      </c>
      <c r="E485" s="17">
        <f>SUM(E486:E487)</f>
        <v>0.65</v>
      </c>
      <c r="F485" s="17"/>
      <c r="G485" s="24"/>
      <c r="H485" s="24"/>
      <c r="I485" s="19"/>
      <c r="J485" s="8"/>
      <c r="K485" s="9"/>
      <c r="L485" s="10"/>
      <c r="M485" s="10"/>
      <c r="N485" s="10"/>
      <c r="O485" s="10"/>
      <c r="P485" s="10"/>
      <c r="Q485" s="10"/>
    </row>
    <row r="486" spans="1:17" s="11" customFormat="1" hidden="1" x14ac:dyDescent="0.25">
      <c r="A486" s="20" t="s">
        <v>14</v>
      </c>
      <c r="B486" s="22" t="s">
        <v>658</v>
      </c>
      <c r="C486" s="21" t="s">
        <v>21</v>
      </c>
      <c r="D486" s="21" t="s">
        <v>21</v>
      </c>
      <c r="E486" s="23">
        <v>0.15</v>
      </c>
      <c r="F486" s="23"/>
      <c r="G486" s="24">
        <f t="shared" si="45"/>
        <v>0.15</v>
      </c>
      <c r="H486" s="24">
        <f t="shared" si="46"/>
        <v>0</v>
      </c>
      <c r="I486" s="16"/>
      <c r="J486" s="8"/>
      <c r="K486" s="9"/>
      <c r="L486" s="10"/>
      <c r="M486" s="10"/>
      <c r="N486" s="10"/>
      <c r="O486" s="10"/>
      <c r="P486" s="10"/>
      <c r="Q486" s="10"/>
    </row>
    <row r="487" spans="1:17" s="11" customFormat="1" hidden="1" x14ac:dyDescent="0.25">
      <c r="A487" s="20" t="s">
        <v>14</v>
      </c>
      <c r="B487" s="25" t="s">
        <v>659</v>
      </c>
      <c r="C487" s="21" t="s">
        <v>40</v>
      </c>
      <c r="D487" s="21" t="str">
        <f t="shared" si="44"/>
        <v>Sông Hinh</v>
      </c>
      <c r="E487" s="23">
        <v>0.5</v>
      </c>
      <c r="F487" s="23"/>
      <c r="G487" s="24">
        <f t="shared" si="45"/>
        <v>0.5</v>
      </c>
      <c r="H487" s="24">
        <f t="shared" si="46"/>
        <v>0</v>
      </c>
      <c r="I487" s="16" t="s">
        <v>54</v>
      </c>
      <c r="J487" s="8"/>
      <c r="K487" s="9"/>
      <c r="L487" s="10"/>
      <c r="M487" s="10"/>
      <c r="N487" s="10"/>
      <c r="O487" s="10"/>
      <c r="P487" s="10"/>
      <c r="Q487" s="10"/>
    </row>
    <row r="488" spans="1:17" s="11" customFormat="1" hidden="1" x14ac:dyDescent="0.25">
      <c r="A488" s="20" t="s">
        <v>660</v>
      </c>
      <c r="B488" s="15" t="s">
        <v>661</v>
      </c>
      <c r="C488" s="44"/>
      <c r="D488" s="21" t="str">
        <f t="shared" si="44"/>
        <v/>
      </c>
      <c r="E488" s="17">
        <f>SUM(E489:E496)</f>
        <v>0.79</v>
      </c>
      <c r="F488" s="17"/>
      <c r="G488" s="24"/>
      <c r="H488" s="24"/>
      <c r="I488" s="19"/>
      <c r="J488" s="8"/>
      <c r="K488" s="9"/>
      <c r="L488" s="10"/>
      <c r="M488" s="10"/>
      <c r="N488" s="10"/>
      <c r="O488" s="10"/>
      <c r="P488" s="10"/>
      <c r="Q488" s="10"/>
    </row>
    <row r="489" spans="1:17" s="11" customFormat="1" hidden="1" x14ac:dyDescent="0.25">
      <c r="A489" s="20" t="s">
        <v>14</v>
      </c>
      <c r="B489" s="27" t="s">
        <v>662</v>
      </c>
      <c r="C489" s="21" t="s">
        <v>16</v>
      </c>
      <c r="D489" s="21" t="str">
        <f t="shared" si="44"/>
        <v>Hai Riêng</v>
      </c>
      <c r="E489" s="23">
        <v>0.13</v>
      </c>
      <c r="F489" s="23">
        <v>0.1</v>
      </c>
      <c r="G489" s="24">
        <f t="shared" si="45"/>
        <v>0.13</v>
      </c>
      <c r="H489" s="24">
        <f t="shared" si="46"/>
        <v>0</v>
      </c>
      <c r="I489" s="16" t="s">
        <v>663</v>
      </c>
      <c r="J489" s="47">
        <v>2022</v>
      </c>
      <c r="K489" s="5" t="s">
        <v>48</v>
      </c>
      <c r="L489" s="10"/>
      <c r="M489" s="10"/>
      <c r="N489" s="10"/>
      <c r="O489" s="10"/>
      <c r="P489" s="10"/>
      <c r="Q489" s="10"/>
    </row>
    <row r="490" spans="1:17" s="11" customFormat="1" hidden="1" x14ac:dyDescent="0.25">
      <c r="A490" s="20" t="s">
        <v>14</v>
      </c>
      <c r="B490" s="27" t="s">
        <v>664</v>
      </c>
      <c r="C490" s="21" t="s">
        <v>16</v>
      </c>
      <c r="D490" s="21" t="str">
        <f t="shared" si="44"/>
        <v>Hai Riêng</v>
      </c>
      <c r="E490" s="23">
        <v>0.03</v>
      </c>
      <c r="F490" s="23"/>
      <c r="G490" s="24">
        <f t="shared" si="45"/>
        <v>0.03</v>
      </c>
      <c r="H490" s="24">
        <f t="shared" si="46"/>
        <v>0</v>
      </c>
      <c r="I490" s="16" t="s">
        <v>54</v>
      </c>
      <c r="J490" s="4">
        <v>2022</v>
      </c>
      <c r="K490" s="5" t="s">
        <v>48</v>
      </c>
      <c r="L490" s="10"/>
      <c r="M490" s="10"/>
      <c r="N490" s="10"/>
      <c r="O490" s="10"/>
      <c r="P490" s="10"/>
      <c r="Q490" s="10"/>
    </row>
    <row r="491" spans="1:17" s="11" customFormat="1" hidden="1" x14ac:dyDescent="0.25">
      <c r="A491" s="20" t="s">
        <v>14</v>
      </c>
      <c r="B491" s="27" t="s">
        <v>665</v>
      </c>
      <c r="C491" s="21" t="s">
        <v>16</v>
      </c>
      <c r="D491" s="21" t="str">
        <f t="shared" si="44"/>
        <v>Hai Riêng</v>
      </c>
      <c r="E491" s="23">
        <v>0.1</v>
      </c>
      <c r="F491" s="23"/>
      <c r="G491" s="24">
        <f t="shared" si="45"/>
        <v>0.1</v>
      </c>
      <c r="H491" s="24">
        <f t="shared" si="46"/>
        <v>0</v>
      </c>
      <c r="I491" s="16"/>
      <c r="J491" s="4">
        <v>2022</v>
      </c>
      <c r="K491" s="5" t="s">
        <v>48</v>
      </c>
      <c r="L491" s="10"/>
      <c r="M491" s="10"/>
      <c r="N491" s="10"/>
      <c r="O491" s="10"/>
      <c r="P491" s="10"/>
      <c r="Q491" s="10"/>
    </row>
    <row r="492" spans="1:17" s="11" customFormat="1" hidden="1" x14ac:dyDescent="0.25">
      <c r="A492" s="20"/>
      <c r="B492" s="22" t="s">
        <v>666</v>
      </c>
      <c r="C492" s="21" t="s">
        <v>18</v>
      </c>
      <c r="D492" s="21" t="str">
        <f t="shared" si="44"/>
        <v>Ea Lâm</v>
      </c>
      <c r="E492" s="23">
        <v>7.0000000000000007E-2</v>
      </c>
      <c r="F492" s="23"/>
      <c r="G492" s="24">
        <f t="shared" si="45"/>
        <v>7.0000000000000007E-2</v>
      </c>
      <c r="H492" s="24">
        <f t="shared" si="46"/>
        <v>0</v>
      </c>
      <c r="I492" s="16"/>
      <c r="J492" s="8"/>
      <c r="K492" s="9"/>
      <c r="L492" s="10"/>
      <c r="M492" s="10"/>
      <c r="N492" s="10"/>
      <c r="O492" s="10"/>
      <c r="P492" s="10"/>
      <c r="Q492" s="10"/>
    </row>
    <row r="493" spans="1:17" s="11" customFormat="1" hidden="1" x14ac:dyDescent="0.25">
      <c r="A493" s="20" t="s">
        <v>14</v>
      </c>
      <c r="B493" s="74" t="s">
        <v>667</v>
      </c>
      <c r="C493" s="75" t="s">
        <v>53</v>
      </c>
      <c r="D493" s="21" t="str">
        <f t="shared" si="44"/>
        <v>Ea Bar</v>
      </c>
      <c r="E493" s="23">
        <v>0.13</v>
      </c>
      <c r="F493" s="23"/>
      <c r="G493" s="24">
        <v>2</v>
      </c>
      <c r="H493" s="24">
        <f t="shared" si="46"/>
        <v>1.87</v>
      </c>
      <c r="I493" s="16" t="s">
        <v>54</v>
      </c>
      <c r="J493" s="48">
        <v>2022</v>
      </c>
      <c r="K493" s="9"/>
      <c r="L493" s="10"/>
      <c r="M493" s="10"/>
      <c r="N493" s="10"/>
      <c r="O493" s="10"/>
      <c r="P493" s="10"/>
      <c r="Q493" s="10"/>
    </row>
    <row r="494" spans="1:17" s="11" customFormat="1" hidden="1" x14ac:dyDescent="0.25">
      <c r="A494" s="20" t="s">
        <v>14</v>
      </c>
      <c r="B494" s="22" t="s">
        <v>668</v>
      </c>
      <c r="C494" s="21" t="s">
        <v>30</v>
      </c>
      <c r="D494" s="21" t="str">
        <f t="shared" si="44"/>
        <v>Ea Trol</v>
      </c>
      <c r="E494" s="23">
        <v>0.1</v>
      </c>
      <c r="F494" s="23"/>
      <c r="G494" s="24">
        <f t="shared" ref="G494:G513" si="47">E494</f>
        <v>0.1</v>
      </c>
      <c r="H494" s="24">
        <f t="shared" si="46"/>
        <v>0</v>
      </c>
      <c r="I494" s="16" t="s">
        <v>54</v>
      </c>
      <c r="J494" s="48">
        <v>2022</v>
      </c>
      <c r="K494" s="9"/>
      <c r="L494" s="10"/>
      <c r="M494" s="10"/>
      <c r="N494" s="10"/>
      <c r="O494" s="10"/>
      <c r="P494" s="10"/>
      <c r="Q494" s="10"/>
    </row>
    <row r="495" spans="1:17" s="11" customFormat="1" hidden="1" x14ac:dyDescent="0.25">
      <c r="A495" s="20" t="s">
        <v>14</v>
      </c>
      <c r="B495" s="22" t="s">
        <v>669</v>
      </c>
      <c r="C495" s="21" t="s">
        <v>30</v>
      </c>
      <c r="D495" s="21" t="str">
        <f t="shared" si="44"/>
        <v>Ea Trol</v>
      </c>
      <c r="E495" s="23">
        <v>0.14000000000000001</v>
      </c>
      <c r="F495" s="23"/>
      <c r="G495" s="24">
        <f t="shared" si="47"/>
        <v>0.14000000000000001</v>
      </c>
      <c r="H495" s="24">
        <f t="shared" si="46"/>
        <v>0</v>
      </c>
      <c r="I495" s="16"/>
      <c r="K495" s="9"/>
      <c r="L495" s="84">
        <v>2023</v>
      </c>
      <c r="M495" s="10"/>
      <c r="N495" s="10"/>
      <c r="O495" s="10"/>
      <c r="P495" s="10"/>
      <c r="Q495" s="10"/>
    </row>
    <row r="496" spans="1:17" s="11" customFormat="1" hidden="1" x14ac:dyDescent="0.25">
      <c r="A496" s="20" t="s">
        <v>14</v>
      </c>
      <c r="B496" s="22" t="s">
        <v>670</v>
      </c>
      <c r="C496" s="21" t="s">
        <v>33</v>
      </c>
      <c r="D496" s="21" t="str">
        <f t="shared" si="44"/>
        <v>Ea Bia</v>
      </c>
      <c r="E496" s="23">
        <v>0.09</v>
      </c>
      <c r="F496" s="23"/>
      <c r="G496" s="24">
        <f t="shared" si="47"/>
        <v>0.09</v>
      </c>
      <c r="H496" s="24">
        <f t="shared" si="46"/>
        <v>0</v>
      </c>
      <c r="I496" s="16"/>
      <c r="J496" s="8"/>
      <c r="K496" s="9"/>
      <c r="L496" s="10"/>
      <c r="M496" s="10"/>
      <c r="N496" s="10"/>
      <c r="O496" s="10"/>
      <c r="P496" s="10"/>
      <c r="Q496" s="10"/>
    </row>
    <row r="497" spans="1:17" s="11" customFormat="1" x14ac:dyDescent="0.25">
      <c r="A497" s="20" t="s">
        <v>671</v>
      </c>
      <c r="B497" s="15" t="s">
        <v>672</v>
      </c>
      <c r="C497" s="44"/>
      <c r="D497" s="21" t="str">
        <f t="shared" si="44"/>
        <v/>
      </c>
      <c r="E497" s="17"/>
      <c r="F497" s="17"/>
      <c r="G497" s="24"/>
      <c r="H497" s="24"/>
      <c r="I497" s="19"/>
      <c r="J497" s="8"/>
      <c r="K497" s="9"/>
      <c r="L497" s="10"/>
      <c r="M497" s="10"/>
      <c r="N497" s="10"/>
      <c r="O497" s="10"/>
      <c r="P497" s="10"/>
      <c r="Q497" s="10"/>
    </row>
    <row r="498" spans="1:17" s="11" customFormat="1" hidden="1" x14ac:dyDescent="0.25">
      <c r="A498" s="20" t="s">
        <v>14</v>
      </c>
      <c r="B498" s="25" t="s">
        <v>673</v>
      </c>
      <c r="C498" s="21" t="s">
        <v>16</v>
      </c>
      <c r="D498" s="21" t="str">
        <f t="shared" si="44"/>
        <v>Hai Riêng</v>
      </c>
      <c r="E498" s="23">
        <v>12.35</v>
      </c>
      <c r="F498" s="23"/>
      <c r="G498" s="24">
        <f t="shared" si="47"/>
        <v>12.35</v>
      </c>
      <c r="H498" s="24">
        <f t="shared" si="46"/>
        <v>0</v>
      </c>
      <c r="I498" s="16"/>
      <c r="J498" s="8"/>
      <c r="K498" s="9"/>
      <c r="L498" s="10"/>
      <c r="M498" s="10"/>
      <c r="N498" s="10"/>
      <c r="O498" s="10"/>
      <c r="P498" s="10"/>
    </row>
    <row r="499" spans="1:17" s="11" customFormat="1" hidden="1" x14ac:dyDescent="0.25">
      <c r="A499" s="20" t="s">
        <v>14</v>
      </c>
      <c r="B499" s="25" t="s">
        <v>674</v>
      </c>
      <c r="C499" s="21" t="s">
        <v>16</v>
      </c>
      <c r="D499" s="21" t="str">
        <f t="shared" si="44"/>
        <v>Hai Riêng</v>
      </c>
      <c r="E499" s="23">
        <v>2.5</v>
      </c>
      <c r="F499" s="23"/>
      <c r="G499" s="24">
        <f t="shared" si="47"/>
        <v>2.5</v>
      </c>
      <c r="H499" s="24">
        <f t="shared" si="46"/>
        <v>0</v>
      </c>
      <c r="I499" s="16"/>
      <c r="J499" s="4">
        <v>2022</v>
      </c>
      <c r="K499" s="5" t="s">
        <v>48</v>
      </c>
      <c r="L499" s="10" t="s">
        <v>675</v>
      </c>
      <c r="M499" s="10"/>
      <c r="N499" s="10"/>
      <c r="O499" s="10"/>
      <c r="P499" s="10"/>
      <c r="Q499" s="10"/>
    </row>
    <row r="500" spans="1:17" s="11" customFormat="1" hidden="1" x14ac:dyDescent="0.25">
      <c r="A500" s="20" t="s">
        <v>14</v>
      </c>
      <c r="B500" s="25" t="s">
        <v>676</v>
      </c>
      <c r="C500" s="21" t="s">
        <v>16</v>
      </c>
      <c r="D500" s="21" t="str">
        <f t="shared" si="44"/>
        <v>Hai Riêng</v>
      </c>
      <c r="E500" s="23">
        <v>3.45</v>
      </c>
      <c r="F500" s="23"/>
      <c r="G500" s="24">
        <f t="shared" si="47"/>
        <v>3.45</v>
      </c>
      <c r="H500" s="24">
        <f t="shared" si="46"/>
        <v>0</v>
      </c>
      <c r="I500" s="16"/>
      <c r="J500" s="4">
        <v>2022</v>
      </c>
      <c r="K500" s="5" t="s">
        <v>48</v>
      </c>
      <c r="L500" s="10"/>
      <c r="M500" s="10"/>
      <c r="N500" s="10"/>
      <c r="O500" s="10"/>
      <c r="P500" s="10"/>
      <c r="Q500" s="10"/>
    </row>
    <row r="501" spans="1:17" s="11" customFormat="1" hidden="1" x14ac:dyDescent="0.25">
      <c r="A501" s="20" t="s">
        <v>14</v>
      </c>
      <c r="B501" s="25" t="s">
        <v>677</v>
      </c>
      <c r="C501" s="21" t="s">
        <v>16</v>
      </c>
      <c r="D501" s="21" t="str">
        <f t="shared" si="44"/>
        <v>Hai Riêng</v>
      </c>
      <c r="E501" s="23">
        <v>0.36</v>
      </c>
      <c r="F501" s="23"/>
      <c r="G501" s="24">
        <f t="shared" si="47"/>
        <v>0.36</v>
      </c>
      <c r="H501" s="24">
        <f t="shared" si="46"/>
        <v>0</v>
      </c>
      <c r="I501" s="16" t="s">
        <v>565</v>
      </c>
      <c r="J501" s="4">
        <v>2022</v>
      </c>
      <c r="K501" s="5" t="s">
        <v>48</v>
      </c>
      <c r="L501" s="84">
        <v>2024</v>
      </c>
      <c r="M501" s="10"/>
      <c r="N501" s="10"/>
      <c r="O501" s="10"/>
      <c r="P501" s="10"/>
      <c r="Q501" s="10"/>
    </row>
    <row r="502" spans="1:17" s="11" customFormat="1" hidden="1" x14ac:dyDescent="0.25">
      <c r="A502" s="20" t="s">
        <v>14</v>
      </c>
      <c r="B502" s="22" t="s">
        <v>678</v>
      </c>
      <c r="C502" s="21" t="s">
        <v>21</v>
      </c>
      <c r="D502" s="21" t="s">
        <v>21</v>
      </c>
      <c r="E502" s="23">
        <v>0.22</v>
      </c>
      <c r="F502" s="23"/>
      <c r="G502" s="24">
        <f t="shared" si="47"/>
        <v>0.22</v>
      </c>
      <c r="H502" s="24">
        <f t="shared" si="46"/>
        <v>0</v>
      </c>
      <c r="I502" s="16"/>
      <c r="J502" s="8"/>
      <c r="K502" s="9"/>
      <c r="L502" s="10"/>
      <c r="M502" s="10"/>
      <c r="N502" s="10"/>
      <c r="O502" s="10"/>
      <c r="P502" s="10"/>
      <c r="Q502" s="10"/>
    </row>
    <row r="503" spans="1:17" s="11" customFormat="1" hidden="1" x14ac:dyDescent="0.25">
      <c r="A503" s="20" t="s">
        <v>14</v>
      </c>
      <c r="B503" s="22" t="s">
        <v>679</v>
      </c>
      <c r="C503" s="21" t="s">
        <v>21</v>
      </c>
      <c r="D503" s="21" t="s">
        <v>21</v>
      </c>
      <c r="E503" s="23">
        <v>0.53</v>
      </c>
      <c r="F503" s="23"/>
      <c r="G503" s="24">
        <f t="shared" si="47"/>
        <v>0.53</v>
      </c>
      <c r="H503" s="24">
        <f t="shared" si="46"/>
        <v>0</v>
      </c>
      <c r="I503" s="16"/>
      <c r="J503" s="8"/>
      <c r="K503" s="9"/>
      <c r="L503" s="10"/>
      <c r="M503" s="10"/>
      <c r="N503" s="10"/>
      <c r="O503" s="10"/>
      <c r="P503" s="10"/>
      <c r="Q503" s="10"/>
    </row>
    <row r="504" spans="1:17" s="11" customFormat="1" hidden="1" x14ac:dyDescent="0.25">
      <c r="A504" s="20" t="s">
        <v>14</v>
      </c>
      <c r="B504" s="27" t="s">
        <v>680</v>
      </c>
      <c r="C504" s="21" t="s">
        <v>26</v>
      </c>
      <c r="D504" s="21" t="str">
        <f t="shared" si="44"/>
        <v>Sơn Giang</v>
      </c>
      <c r="E504" s="23">
        <v>0.67</v>
      </c>
      <c r="F504" s="23"/>
      <c r="G504" s="24">
        <f t="shared" si="47"/>
        <v>0.67</v>
      </c>
      <c r="H504" s="24">
        <f t="shared" si="46"/>
        <v>0</v>
      </c>
      <c r="I504" s="16" t="s">
        <v>127</v>
      </c>
      <c r="J504" s="8"/>
      <c r="K504" s="9"/>
      <c r="L504" s="10"/>
      <c r="M504" s="10"/>
      <c r="N504" s="10"/>
      <c r="O504" s="10"/>
      <c r="P504" s="10"/>
      <c r="Q504" s="10"/>
    </row>
    <row r="505" spans="1:17" s="11" customFormat="1" hidden="1" x14ac:dyDescent="0.25">
      <c r="A505" s="20" t="s">
        <v>14</v>
      </c>
      <c r="B505" s="27" t="s">
        <v>681</v>
      </c>
      <c r="C505" s="21" t="s">
        <v>28</v>
      </c>
      <c r="D505" s="21" t="s">
        <v>28</v>
      </c>
      <c r="E505" s="23">
        <v>0.88</v>
      </c>
      <c r="F505" s="23"/>
      <c r="G505" s="24">
        <f t="shared" si="47"/>
        <v>0.88</v>
      </c>
      <c r="H505" s="24">
        <f t="shared" si="46"/>
        <v>0</v>
      </c>
      <c r="I505" s="16"/>
      <c r="J505" s="8"/>
      <c r="K505" s="9"/>
      <c r="L505" s="10"/>
      <c r="M505" s="10"/>
      <c r="N505" s="10"/>
      <c r="O505" s="10"/>
      <c r="P505" s="10"/>
      <c r="Q505" s="10"/>
    </row>
    <row r="506" spans="1:17" s="11" customFormat="1" hidden="1" x14ac:dyDescent="0.25">
      <c r="A506" s="20" t="s">
        <v>14</v>
      </c>
      <c r="B506" s="27" t="s">
        <v>682</v>
      </c>
      <c r="C506" s="21" t="s">
        <v>28</v>
      </c>
      <c r="D506" s="21" t="s">
        <v>28</v>
      </c>
      <c r="E506" s="23">
        <v>0.28999999999999998</v>
      </c>
      <c r="F506" s="23"/>
      <c r="G506" s="24">
        <f t="shared" si="47"/>
        <v>0.28999999999999998</v>
      </c>
      <c r="H506" s="24">
        <f t="shared" si="46"/>
        <v>0</v>
      </c>
      <c r="I506" s="16"/>
      <c r="J506" s="8"/>
      <c r="K506" s="9"/>
      <c r="L506" s="10"/>
      <c r="M506" s="10"/>
      <c r="N506" s="10"/>
      <c r="O506" s="10"/>
      <c r="P506" s="10"/>
      <c r="Q506" s="10"/>
    </row>
    <row r="507" spans="1:17" s="11" customFormat="1" hidden="1" x14ac:dyDescent="0.25">
      <c r="A507" s="20" t="s">
        <v>14</v>
      </c>
      <c r="B507" s="51" t="s">
        <v>683</v>
      </c>
      <c r="C507" s="21" t="s">
        <v>53</v>
      </c>
      <c r="D507" s="21" t="str">
        <f t="shared" si="44"/>
        <v>Ea Bar</v>
      </c>
      <c r="E507" s="23">
        <v>0.52</v>
      </c>
      <c r="F507" s="23"/>
      <c r="G507" s="24">
        <f t="shared" si="47"/>
        <v>0.52</v>
      </c>
      <c r="H507" s="24">
        <f t="shared" si="46"/>
        <v>0</v>
      </c>
      <c r="I507" s="16"/>
      <c r="J507" s="8"/>
      <c r="K507" s="9"/>
      <c r="L507" s="10"/>
      <c r="M507" s="10"/>
      <c r="N507" s="10"/>
      <c r="O507" s="10"/>
      <c r="P507" s="10"/>
      <c r="Q507" s="10"/>
    </row>
    <row r="508" spans="1:17" s="11" customFormat="1" hidden="1" x14ac:dyDescent="0.25">
      <c r="A508" s="20" t="s">
        <v>14</v>
      </c>
      <c r="B508" s="51" t="s">
        <v>684</v>
      </c>
      <c r="C508" s="21" t="s">
        <v>53</v>
      </c>
      <c r="D508" s="21" t="str">
        <f t="shared" si="44"/>
        <v>Ea Bar</v>
      </c>
      <c r="E508" s="23">
        <v>0.8</v>
      </c>
      <c r="F508" s="23"/>
      <c r="G508" s="24">
        <f t="shared" si="47"/>
        <v>0.8</v>
      </c>
      <c r="H508" s="24">
        <f t="shared" si="46"/>
        <v>0</v>
      </c>
      <c r="I508" s="16"/>
      <c r="J508" s="8"/>
      <c r="K508" s="9"/>
      <c r="L508" s="10"/>
      <c r="M508" s="10"/>
      <c r="N508" s="10"/>
      <c r="O508" s="10"/>
      <c r="P508" s="10"/>
      <c r="Q508" s="10"/>
    </row>
    <row r="509" spans="1:17" s="11" customFormat="1" hidden="1" x14ac:dyDescent="0.25">
      <c r="A509" s="20" t="s">
        <v>14</v>
      </c>
      <c r="B509" s="51" t="s">
        <v>684</v>
      </c>
      <c r="C509" s="21" t="s">
        <v>30</v>
      </c>
      <c r="D509" s="21" t="str">
        <f t="shared" si="44"/>
        <v>Ea Trol</v>
      </c>
      <c r="E509" s="23">
        <f>0.75+0.37</f>
        <v>1.1200000000000001</v>
      </c>
      <c r="F509" s="23"/>
      <c r="G509" s="24">
        <f t="shared" si="47"/>
        <v>1.1200000000000001</v>
      </c>
      <c r="H509" s="24">
        <f t="shared" si="46"/>
        <v>0</v>
      </c>
      <c r="I509" s="16"/>
      <c r="J509" s="8"/>
      <c r="K509" s="9"/>
      <c r="L509" s="10"/>
      <c r="M509" s="10"/>
      <c r="N509" s="10"/>
      <c r="O509" s="10"/>
      <c r="P509" s="10"/>
      <c r="Q509" s="10"/>
    </row>
    <row r="510" spans="1:17" s="11" customFormat="1" hidden="1" x14ac:dyDescent="0.25">
      <c r="A510" s="20" t="s">
        <v>14</v>
      </c>
      <c r="B510" s="22" t="s">
        <v>685</v>
      </c>
      <c r="C510" s="21" t="s">
        <v>40</v>
      </c>
      <c r="D510" s="21" t="str">
        <f t="shared" si="44"/>
        <v>Sông Hinh</v>
      </c>
      <c r="E510" s="23">
        <v>0.21</v>
      </c>
      <c r="F510" s="23"/>
      <c r="G510" s="24">
        <f t="shared" si="47"/>
        <v>0.21</v>
      </c>
      <c r="H510" s="24">
        <f t="shared" si="46"/>
        <v>0</v>
      </c>
      <c r="I510" s="16"/>
      <c r="J510" s="8"/>
      <c r="K510" s="9"/>
      <c r="L510" s="10"/>
      <c r="M510" s="10"/>
      <c r="N510" s="10"/>
      <c r="O510" s="10"/>
      <c r="P510" s="10"/>
      <c r="Q510" s="10"/>
    </row>
    <row r="511" spans="1:17" s="11" customFormat="1" ht="31.2" hidden="1" x14ac:dyDescent="0.25">
      <c r="A511" s="20" t="s">
        <v>14</v>
      </c>
      <c r="B511" s="27" t="s">
        <v>686</v>
      </c>
      <c r="C511" s="21" t="s">
        <v>40</v>
      </c>
      <c r="D511" s="21" t="str">
        <f t="shared" si="44"/>
        <v>Sông Hinh</v>
      </c>
      <c r="E511" s="23">
        <v>0.43</v>
      </c>
      <c r="F511" s="23"/>
      <c r="G511" s="24">
        <f t="shared" si="47"/>
        <v>0.43</v>
      </c>
      <c r="H511" s="24">
        <f t="shared" si="46"/>
        <v>0</v>
      </c>
      <c r="I511" s="16"/>
      <c r="J511" s="8"/>
      <c r="K511" s="9"/>
      <c r="L511" s="10"/>
      <c r="M511" s="10"/>
      <c r="N511" s="10"/>
      <c r="O511" s="10"/>
      <c r="P511" s="10"/>
      <c r="Q511" s="10"/>
    </row>
    <row r="512" spans="1:17" s="11" customFormat="1" hidden="1" x14ac:dyDescent="0.25">
      <c r="A512" s="20" t="s">
        <v>14</v>
      </c>
      <c r="B512" s="27" t="s">
        <v>687</v>
      </c>
      <c r="C512" s="21" t="s">
        <v>40</v>
      </c>
      <c r="D512" s="21" t="str">
        <f t="shared" si="44"/>
        <v>Sông Hinh</v>
      </c>
      <c r="E512" s="23">
        <v>0.61</v>
      </c>
      <c r="F512" s="23"/>
      <c r="G512" s="24">
        <f t="shared" si="47"/>
        <v>0.61</v>
      </c>
      <c r="H512" s="24">
        <f t="shared" si="46"/>
        <v>0</v>
      </c>
      <c r="I512" s="16"/>
      <c r="J512" s="8"/>
      <c r="K512" s="9"/>
      <c r="L512" s="10"/>
      <c r="M512" s="10"/>
      <c r="N512" s="10"/>
      <c r="O512" s="10"/>
      <c r="P512" s="10"/>
      <c r="Q512" s="10"/>
    </row>
    <row r="513" spans="1:17" s="11" customFormat="1" ht="31.2" hidden="1" x14ac:dyDescent="0.25">
      <c r="A513" s="20" t="s">
        <v>14</v>
      </c>
      <c r="B513" s="27" t="s">
        <v>688</v>
      </c>
      <c r="C513" s="21" t="s">
        <v>40</v>
      </c>
      <c r="D513" s="21" t="str">
        <f t="shared" si="44"/>
        <v>Sông Hinh</v>
      </c>
      <c r="E513" s="23">
        <v>0.47</v>
      </c>
      <c r="F513" s="23"/>
      <c r="G513" s="24">
        <f t="shared" si="47"/>
        <v>0.47</v>
      </c>
      <c r="H513" s="24">
        <f t="shared" si="46"/>
        <v>0</v>
      </c>
      <c r="I513" s="16"/>
      <c r="J513" s="8"/>
      <c r="K513" s="9"/>
      <c r="L513" s="10"/>
      <c r="M513" s="10"/>
      <c r="N513" s="10"/>
      <c r="O513" s="10"/>
      <c r="P513" s="10"/>
      <c r="Q513" s="10"/>
    </row>
    <row r="514" spans="1:17" s="11" customFormat="1" x14ac:dyDescent="0.25">
      <c r="A514" s="20" t="s">
        <v>14</v>
      </c>
      <c r="B514" s="27" t="s">
        <v>689</v>
      </c>
      <c r="C514" s="21" t="s">
        <v>97</v>
      </c>
      <c r="D514" s="21" t="str">
        <f t="shared" si="44"/>
        <v>Ea Ly</v>
      </c>
      <c r="E514" s="23">
        <v>1.44</v>
      </c>
      <c r="F514" s="23">
        <v>1.33</v>
      </c>
      <c r="G514" s="24">
        <v>2.2200000000000002</v>
      </c>
      <c r="H514" s="24">
        <f>G514-E514</f>
        <v>0.78000000000000025</v>
      </c>
      <c r="I514" s="16" t="s">
        <v>565</v>
      </c>
      <c r="J514" s="4">
        <v>2022</v>
      </c>
      <c r="K514" s="5" t="s">
        <v>48</v>
      </c>
      <c r="L514" s="10">
        <v>2022</v>
      </c>
      <c r="M514" s="10"/>
      <c r="N514" s="10"/>
      <c r="O514" s="10"/>
      <c r="P514" s="10"/>
      <c r="Q514" s="10"/>
    </row>
    <row r="515" spans="1:17" s="11" customFormat="1" x14ac:dyDescent="0.25">
      <c r="A515" s="20" t="s">
        <v>14</v>
      </c>
      <c r="B515" s="27" t="s">
        <v>690</v>
      </c>
      <c r="C515" s="21" t="s">
        <v>97</v>
      </c>
      <c r="D515" s="21" t="str">
        <f t="shared" si="44"/>
        <v>Ea Ly</v>
      </c>
      <c r="E515" s="23">
        <v>5</v>
      </c>
      <c r="F515" s="23"/>
      <c r="G515" s="24">
        <f t="shared" ref="G515:G521" si="48">E515</f>
        <v>5</v>
      </c>
      <c r="H515" s="24">
        <f t="shared" si="46"/>
        <v>0</v>
      </c>
      <c r="I515" s="16"/>
      <c r="J515" s="8"/>
      <c r="K515" s="9"/>
      <c r="L515" s="10"/>
      <c r="M515" s="10"/>
      <c r="N515" s="10"/>
      <c r="O515" s="10"/>
      <c r="P515" s="10"/>
      <c r="Q515" s="10"/>
    </row>
    <row r="516" spans="1:17" s="11" customFormat="1" hidden="1" x14ac:dyDescent="0.25">
      <c r="A516" s="20" t="s">
        <v>14</v>
      </c>
      <c r="B516" s="27" t="s">
        <v>691</v>
      </c>
      <c r="C516" s="21" t="s">
        <v>33</v>
      </c>
      <c r="D516" s="21" t="str">
        <f t="shared" si="44"/>
        <v>Ea Bia</v>
      </c>
      <c r="E516" s="23">
        <v>1</v>
      </c>
      <c r="F516" s="23"/>
      <c r="G516" s="24">
        <f t="shared" si="48"/>
        <v>1</v>
      </c>
      <c r="H516" s="24">
        <f t="shared" si="46"/>
        <v>0</v>
      </c>
      <c r="I516" s="16" t="s">
        <v>565</v>
      </c>
      <c r="J516" s="4">
        <v>2022</v>
      </c>
      <c r="K516" s="5" t="s">
        <v>48</v>
      </c>
      <c r="L516" s="10"/>
      <c r="M516" s="10"/>
      <c r="N516" s="10"/>
      <c r="O516" s="10"/>
      <c r="P516" s="10"/>
      <c r="Q516" s="10"/>
    </row>
    <row r="517" spans="1:17" s="11" customFormat="1" hidden="1" x14ac:dyDescent="0.25">
      <c r="A517" s="20" t="s">
        <v>14</v>
      </c>
      <c r="B517" s="22" t="s">
        <v>692</v>
      </c>
      <c r="C517" s="21" t="s">
        <v>33</v>
      </c>
      <c r="D517" s="21" t="str">
        <f t="shared" si="44"/>
        <v>Ea Bia</v>
      </c>
      <c r="E517" s="23">
        <v>0.55000000000000004</v>
      </c>
      <c r="F517" s="23"/>
      <c r="G517" s="24">
        <f t="shared" si="48"/>
        <v>0.55000000000000004</v>
      </c>
      <c r="H517" s="24">
        <f t="shared" si="46"/>
        <v>0</v>
      </c>
      <c r="I517" s="16"/>
      <c r="J517" s="8"/>
      <c r="K517" s="9"/>
      <c r="L517" s="10"/>
      <c r="M517" s="10"/>
      <c r="N517" s="10"/>
      <c r="O517" s="10"/>
      <c r="P517" s="10"/>
      <c r="Q517" s="10"/>
    </row>
    <row r="518" spans="1:17" s="11" customFormat="1" x14ac:dyDescent="0.25">
      <c r="A518" s="20" t="s">
        <v>693</v>
      </c>
      <c r="B518" s="15" t="s">
        <v>694</v>
      </c>
      <c r="C518" s="21"/>
      <c r="D518" s="21" t="str">
        <f t="shared" si="44"/>
        <v/>
      </c>
      <c r="E518" s="17"/>
      <c r="F518" s="17"/>
      <c r="G518" s="24"/>
      <c r="H518" s="24"/>
      <c r="I518" s="19"/>
      <c r="J518" s="8"/>
      <c r="K518" s="9"/>
      <c r="L518" s="10"/>
      <c r="M518" s="10"/>
      <c r="N518" s="10"/>
      <c r="O518" s="10"/>
      <c r="P518" s="10"/>
      <c r="Q518" s="10"/>
    </row>
    <row r="519" spans="1:17" s="11" customFormat="1" hidden="1" x14ac:dyDescent="0.25">
      <c r="A519" s="20" t="s">
        <v>14</v>
      </c>
      <c r="B519" s="22" t="s">
        <v>695</v>
      </c>
      <c r="C519" s="21" t="s">
        <v>18</v>
      </c>
      <c r="D519" s="21" t="str">
        <f t="shared" si="44"/>
        <v>Ea Lâm</v>
      </c>
      <c r="E519" s="23">
        <v>1.8</v>
      </c>
      <c r="F519" s="23"/>
      <c r="G519" s="24">
        <f t="shared" si="48"/>
        <v>1.8</v>
      </c>
      <c r="H519" s="24">
        <f t="shared" si="46"/>
        <v>0</v>
      </c>
      <c r="I519" s="16"/>
      <c r="J519" s="8"/>
      <c r="K519" s="9"/>
      <c r="L519" s="10"/>
      <c r="M519" s="10"/>
      <c r="N519" s="10"/>
      <c r="O519" s="10"/>
      <c r="P519" s="10"/>
      <c r="Q519" s="10"/>
    </row>
    <row r="520" spans="1:17" s="11" customFormat="1" hidden="1" x14ac:dyDescent="0.25">
      <c r="A520" s="20" t="s">
        <v>14</v>
      </c>
      <c r="B520" s="22" t="s">
        <v>696</v>
      </c>
      <c r="C520" s="21" t="s">
        <v>18</v>
      </c>
      <c r="D520" s="21" t="str">
        <f t="shared" si="44"/>
        <v>Ea Lâm</v>
      </c>
      <c r="E520" s="23">
        <v>0.2</v>
      </c>
      <c r="F520" s="23"/>
      <c r="G520" s="24">
        <f t="shared" si="48"/>
        <v>0.2</v>
      </c>
      <c r="H520" s="24">
        <f t="shared" si="46"/>
        <v>0</v>
      </c>
      <c r="I520" s="16"/>
      <c r="J520" s="8"/>
      <c r="K520" s="9"/>
      <c r="L520" s="10"/>
      <c r="M520" s="10"/>
      <c r="N520" s="10"/>
      <c r="O520" s="10"/>
      <c r="P520" s="10"/>
      <c r="Q520" s="10"/>
    </row>
    <row r="521" spans="1:17" s="11" customFormat="1" hidden="1" x14ac:dyDescent="0.25">
      <c r="A521" s="20" t="s">
        <v>14</v>
      </c>
      <c r="B521" s="22" t="s">
        <v>697</v>
      </c>
      <c r="C521" s="21" t="s">
        <v>18</v>
      </c>
      <c r="D521" s="21" t="str">
        <f t="shared" si="44"/>
        <v>Ea Lâm</v>
      </c>
      <c r="E521" s="23">
        <v>7.0000000000000007E-2</v>
      </c>
      <c r="F521" s="23"/>
      <c r="G521" s="24">
        <f t="shared" si="48"/>
        <v>7.0000000000000007E-2</v>
      </c>
      <c r="H521" s="24">
        <f t="shared" si="46"/>
        <v>0</v>
      </c>
      <c r="I521" s="16"/>
      <c r="J521" s="8"/>
      <c r="K521" s="9"/>
      <c r="L521" s="10"/>
      <c r="M521" s="10"/>
      <c r="N521" s="10"/>
      <c r="O521" s="10"/>
      <c r="P521" s="10"/>
      <c r="Q521" s="10"/>
    </row>
    <row r="522" spans="1:17" s="11" customFormat="1" hidden="1" x14ac:dyDescent="0.25">
      <c r="A522" s="20" t="s">
        <v>14</v>
      </c>
      <c r="B522" s="22" t="s">
        <v>698</v>
      </c>
      <c r="C522" s="21" t="s">
        <v>21</v>
      </c>
      <c r="D522" s="21" t="s">
        <v>21</v>
      </c>
      <c r="E522" s="23">
        <v>1.72</v>
      </c>
      <c r="F522" s="23"/>
      <c r="G522" s="24">
        <v>1.83</v>
      </c>
      <c r="H522" s="24">
        <f t="shared" si="46"/>
        <v>0.1100000000000001</v>
      </c>
      <c r="I522" s="16" t="s">
        <v>565</v>
      </c>
      <c r="J522" s="8"/>
      <c r="K522" s="9"/>
      <c r="L522" s="10"/>
      <c r="M522" s="10"/>
      <c r="N522" s="10"/>
      <c r="O522" s="10"/>
      <c r="P522" s="10"/>
      <c r="Q522" s="10"/>
    </row>
    <row r="523" spans="1:17" s="11" customFormat="1" hidden="1" x14ac:dyDescent="0.25">
      <c r="A523" s="20" t="s">
        <v>14</v>
      </c>
      <c r="B523" s="22" t="s">
        <v>699</v>
      </c>
      <c r="C523" s="21" t="s">
        <v>21</v>
      </c>
      <c r="D523" s="21" t="s">
        <v>21</v>
      </c>
      <c r="E523" s="23">
        <v>5.5</v>
      </c>
      <c r="F523" s="23"/>
      <c r="G523" s="24">
        <f t="shared" ref="G523:G589" si="49">E523</f>
        <v>5.5</v>
      </c>
      <c r="H523" s="24">
        <f t="shared" si="46"/>
        <v>0</v>
      </c>
      <c r="I523" s="16"/>
      <c r="J523" s="8"/>
      <c r="K523" s="9"/>
      <c r="L523" s="10"/>
      <c r="M523" s="10"/>
      <c r="N523" s="10"/>
      <c r="O523" s="10"/>
      <c r="P523" s="10"/>
      <c r="Q523" s="10"/>
    </row>
    <row r="524" spans="1:17" s="11" customFormat="1" ht="31.2" hidden="1" x14ac:dyDescent="0.25">
      <c r="A524" s="20" t="s">
        <v>14</v>
      </c>
      <c r="B524" s="27" t="s">
        <v>700</v>
      </c>
      <c r="C524" s="21" t="s">
        <v>21</v>
      </c>
      <c r="D524" s="21" t="s">
        <v>21</v>
      </c>
      <c r="E524" s="23">
        <v>0.18</v>
      </c>
      <c r="F524" s="23"/>
      <c r="G524" s="24">
        <f t="shared" si="49"/>
        <v>0.18</v>
      </c>
      <c r="H524" s="24">
        <f t="shared" si="46"/>
        <v>0</v>
      </c>
      <c r="I524" s="16"/>
      <c r="J524" s="8">
        <v>2022</v>
      </c>
      <c r="K524" s="9"/>
      <c r="L524" s="10"/>
      <c r="M524" s="10"/>
      <c r="N524" s="10"/>
      <c r="O524" s="10"/>
      <c r="P524" s="10"/>
      <c r="Q524" s="10"/>
    </row>
    <row r="525" spans="1:17" s="11" customFormat="1" ht="31.2" hidden="1" x14ac:dyDescent="0.25">
      <c r="A525" s="20" t="s">
        <v>14</v>
      </c>
      <c r="B525" s="27" t="s">
        <v>701</v>
      </c>
      <c r="C525" s="21" t="s">
        <v>21</v>
      </c>
      <c r="D525" s="21" t="s">
        <v>21</v>
      </c>
      <c r="E525" s="23">
        <v>0.68</v>
      </c>
      <c r="F525" s="23"/>
      <c r="G525" s="24">
        <f t="shared" si="49"/>
        <v>0.68</v>
      </c>
      <c r="H525" s="24">
        <f t="shared" si="46"/>
        <v>0</v>
      </c>
      <c r="I525" s="16"/>
      <c r="J525" s="8">
        <v>2022</v>
      </c>
      <c r="K525" s="9"/>
      <c r="L525" s="10"/>
      <c r="M525" s="10"/>
      <c r="N525" s="10"/>
      <c r="O525" s="10"/>
      <c r="P525" s="10"/>
      <c r="Q525" s="10"/>
    </row>
    <row r="526" spans="1:17" s="11" customFormat="1" hidden="1" x14ac:dyDescent="0.25">
      <c r="A526" s="20" t="s">
        <v>14</v>
      </c>
      <c r="B526" s="27" t="s">
        <v>702</v>
      </c>
      <c r="C526" s="21" t="s">
        <v>21</v>
      </c>
      <c r="D526" s="21" t="s">
        <v>21</v>
      </c>
      <c r="E526" s="23">
        <v>0.17</v>
      </c>
      <c r="F526" s="23"/>
      <c r="G526" s="24">
        <f t="shared" si="49"/>
        <v>0.17</v>
      </c>
      <c r="H526" s="24">
        <f t="shared" si="46"/>
        <v>0</v>
      </c>
      <c r="I526" s="16"/>
      <c r="J526" s="8"/>
      <c r="K526" s="9"/>
      <c r="L526" s="10"/>
      <c r="M526" s="10"/>
      <c r="N526" s="10"/>
      <c r="O526" s="10"/>
      <c r="P526" s="10"/>
      <c r="Q526" s="10"/>
    </row>
    <row r="527" spans="1:17" s="11" customFormat="1" hidden="1" x14ac:dyDescent="0.25">
      <c r="A527" s="20" t="s">
        <v>14</v>
      </c>
      <c r="B527" s="22" t="s">
        <v>703</v>
      </c>
      <c r="C527" s="21" t="s">
        <v>24</v>
      </c>
      <c r="D527" s="21" t="str">
        <f t="shared" si="44"/>
        <v>Ea Bá</v>
      </c>
      <c r="E527" s="23">
        <v>0.13</v>
      </c>
      <c r="F527" s="23"/>
      <c r="G527" s="24">
        <f t="shared" si="49"/>
        <v>0.13</v>
      </c>
      <c r="H527" s="24">
        <f t="shared" si="46"/>
        <v>0</v>
      </c>
      <c r="I527" s="16"/>
      <c r="J527" s="8"/>
      <c r="K527" s="9"/>
      <c r="L527" s="10"/>
      <c r="M527" s="10"/>
      <c r="N527" s="10"/>
      <c r="O527" s="10"/>
      <c r="P527" s="10"/>
      <c r="Q527" s="10"/>
    </row>
    <row r="528" spans="1:17" s="11" customFormat="1" hidden="1" x14ac:dyDescent="0.25">
      <c r="A528" s="20" t="s">
        <v>14</v>
      </c>
      <c r="B528" s="26" t="s">
        <v>704</v>
      </c>
      <c r="C528" s="21" t="s">
        <v>26</v>
      </c>
      <c r="D528" s="21" t="str">
        <f t="shared" si="44"/>
        <v>Sơn Giang</v>
      </c>
      <c r="E528" s="23">
        <v>8</v>
      </c>
      <c r="F528" s="23"/>
      <c r="G528" s="24">
        <f t="shared" si="49"/>
        <v>8</v>
      </c>
      <c r="H528" s="24">
        <f t="shared" si="46"/>
        <v>0</v>
      </c>
      <c r="I528" s="16" t="s">
        <v>54</v>
      </c>
      <c r="J528" s="8"/>
      <c r="K528" s="9"/>
      <c r="L528" s="10"/>
      <c r="M528" s="10"/>
      <c r="N528" s="10"/>
      <c r="O528" s="10"/>
      <c r="P528" s="10"/>
      <c r="Q528" s="10"/>
    </row>
    <row r="529" spans="1:17" s="11" customFormat="1" hidden="1" x14ac:dyDescent="0.25">
      <c r="A529" s="20" t="s">
        <v>14</v>
      </c>
      <c r="B529" s="25" t="s">
        <v>705</v>
      </c>
      <c r="C529" s="21" t="s">
        <v>26</v>
      </c>
      <c r="D529" s="21" t="str">
        <f t="shared" si="44"/>
        <v>Sơn Giang</v>
      </c>
      <c r="E529" s="85">
        <v>0.09</v>
      </c>
      <c r="F529" s="85"/>
      <c r="G529" s="24">
        <f t="shared" si="49"/>
        <v>0.09</v>
      </c>
      <c r="H529" s="24">
        <f t="shared" si="46"/>
        <v>0</v>
      </c>
      <c r="I529" s="86" t="s">
        <v>127</v>
      </c>
      <c r="J529" s="8"/>
      <c r="K529" s="9"/>
      <c r="L529" s="10"/>
      <c r="M529" s="10"/>
      <c r="N529" s="10"/>
      <c r="O529" s="10"/>
      <c r="P529" s="10"/>
      <c r="Q529" s="10"/>
    </row>
    <row r="530" spans="1:17" s="11" customFormat="1" hidden="1" x14ac:dyDescent="0.25">
      <c r="A530" s="20" t="s">
        <v>14</v>
      </c>
      <c r="B530" s="25" t="s">
        <v>706</v>
      </c>
      <c r="C530" s="21" t="s">
        <v>26</v>
      </c>
      <c r="D530" s="21" t="str">
        <f t="shared" si="44"/>
        <v>Sơn Giang</v>
      </c>
      <c r="E530" s="87">
        <v>0.2</v>
      </c>
      <c r="F530" s="87"/>
      <c r="G530" s="24">
        <f t="shared" si="49"/>
        <v>0.2</v>
      </c>
      <c r="H530" s="24">
        <f t="shared" si="46"/>
        <v>0</v>
      </c>
      <c r="I530" s="16" t="s">
        <v>54</v>
      </c>
      <c r="J530" s="8">
        <v>2022</v>
      </c>
      <c r="K530" s="9"/>
      <c r="L530" s="10"/>
      <c r="M530" s="10"/>
      <c r="N530" s="10"/>
      <c r="O530" s="10"/>
      <c r="P530" s="10"/>
      <c r="Q530" s="10"/>
    </row>
    <row r="531" spans="1:17" s="11" customFormat="1" hidden="1" x14ac:dyDescent="0.25">
      <c r="A531" s="20"/>
      <c r="B531" s="25" t="s">
        <v>707</v>
      </c>
      <c r="C531" s="21" t="s">
        <v>26</v>
      </c>
      <c r="D531" s="21" t="s">
        <v>26</v>
      </c>
      <c r="E531" s="87"/>
      <c r="F531" s="87"/>
      <c r="G531" s="24"/>
      <c r="H531" s="24"/>
      <c r="I531" s="16" t="s">
        <v>121</v>
      </c>
      <c r="J531" s="8"/>
      <c r="K531" s="9"/>
      <c r="L531" s="10"/>
      <c r="M531" s="10"/>
      <c r="N531" s="10"/>
      <c r="O531" s="10"/>
      <c r="P531" s="10"/>
      <c r="Q531" s="10"/>
    </row>
    <row r="532" spans="1:17" s="11" customFormat="1" hidden="1" x14ac:dyDescent="0.25">
      <c r="A532" s="20"/>
      <c r="B532" s="25" t="s">
        <v>708</v>
      </c>
      <c r="C532" s="21" t="s">
        <v>26</v>
      </c>
      <c r="D532" s="21" t="s">
        <v>26</v>
      </c>
      <c r="E532" s="87"/>
      <c r="F532" s="87"/>
      <c r="G532" s="24"/>
      <c r="H532" s="24"/>
      <c r="I532" s="16" t="s">
        <v>121</v>
      </c>
      <c r="J532" s="8"/>
      <c r="K532" s="9"/>
      <c r="L532" s="10"/>
      <c r="M532" s="10"/>
      <c r="N532" s="10"/>
      <c r="O532" s="10"/>
      <c r="P532" s="10"/>
      <c r="Q532" s="10"/>
    </row>
    <row r="533" spans="1:17" s="11" customFormat="1" hidden="1" x14ac:dyDescent="0.25">
      <c r="A533" s="20" t="s">
        <v>14</v>
      </c>
      <c r="B533" s="88" t="s">
        <v>709</v>
      </c>
      <c r="C533" s="21" t="s">
        <v>26</v>
      </c>
      <c r="D533" s="21" t="str">
        <f t="shared" si="44"/>
        <v>Sơn Giang</v>
      </c>
      <c r="E533" s="85">
        <v>1.56</v>
      </c>
      <c r="F533" s="85"/>
      <c r="G533" s="24">
        <f t="shared" si="49"/>
        <v>1.56</v>
      </c>
      <c r="H533" s="24">
        <f t="shared" si="46"/>
        <v>0</v>
      </c>
      <c r="I533" s="86" t="s">
        <v>127</v>
      </c>
      <c r="J533" s="8"/>
      <c r="K533" s="9"/>
      <c r="L533" s="10"/>
      <c r="M533" s="10"/>
      <c r="N533" s="10"/>
      <c r="O533" s="10"/>
      <c r="P533" s="10"/>
      <c r="Q533" s="10"/>
    </row>
    <row r="534" spans="1:17" s="11" customFormat="1" hidden="1" x14ac:dyDescent="0.25">
      <c r="A534" s="20" t="s">
        <v>14</v>
      </c>
      <c r="B534" s="22" t="s">
        <v>710</v>
      </c>
      <c r="C534" s="21" t="s">
        <v>28</v>
      </c>
      <c r="D534" s="21" t="s">
        <v>28</v>
      </c>
      <c r="E534" s="23">
        <v>1.3</v>
      </c>
      <c r="F534" s="23"/>
      <c r="G534" s="24">
        <f t="shared" si="49"/>
        <v>1.3</v>
      </c>
      <c r="H534" s="24">
        <f t="shared" si="46"/>
        <v>0</v>
      </c>
      <c r="I534" s="16"/>
      <c r="J534" s="8"/>
      <c r="K534" s="9"/>
      <c r="L534" s="10"/>
      <c r="M534" s="10"/>
      <c r="N534" s="10"/>
      <c r="O534" s="10"/>
      <c r="P534" s="10"/>
      <c r="Q534" s="10"/>
    </row>
    <row r="535" spans="1:17" s="11" customFormat="1" hidden="1" x14ac:dyDescent="0.25">
      <c r="A535" s="20" t="s">
        <v>14</v>
      </c>
      <c r="B535" s="22" t="s">
        <v>711</v>
      </c>
      <c r="C535" s="21" t="s">
        <v>28</v>
      </c>
      <c r="D535" s="21" t="s">
        <v>28</v>
      </c>
      <c r="E535" s="23">
        <v>2.15</v>
      </c>
      <c r="F535" s="23"/>
      <c r="G535" s="24">
        <f t="shared" si="49"/>
        <v>2.15</v>
      </c>
      <c r="H535" s="24">
        <f t="shared" si="46"/>
        <v>0</v>
      </c>
      <c r="I535" s="16"/>
      <c r="J535" s="8"/>
      <c r="K535" s="9"/>
      <c r="L535" s="10"/>
      <c r="M535" s="10"/>
      <c r="N535" s="10"/>
      <c r="O535" s="10"/>
      <c r="P535" s="10"/>
      <c r="Q535" s="10"/>
    </row>
    <row r="536" spans="1:17" s="11" customFormat="1" ht="31.2" hidden="1" x14ac:dyDescent="0.25">
      <c r="A536" s="20" t="s">
        <v>14</v>
      </c>
      <c r="B536" s="22" t="s">
        <v>712</v>
      </c>
      <c r="C536" s="21" t="s">
        <v>28</v>
      </c>
      <c r="D536" s="21" t="s">
        <v>28</v>
      </c>
      <c r="E536" s="89">
        <v>1.44</v>
      </c>
      <c r="F536" s="89"/>
      <c r="G536" s="24">
        <f t="shared" si="49"/>
        <v>1.44</v>
      </c>
      <c r="H536" s="24">
        <f t="shared" si="46"/>
        <v>0</v>
      </c>
      <c r="I536" s="89"/>
      <c r="J536" s="8"/>
      <c r="K536" s="9"/>
      <c r="L536" s="10"/>
      <c r="M536" s="10"/>
      <c r="N536" s="10"/>
      <c r="O536" s="10"/>
      <c r="P536" s="10"/>
      <c r="Q536" s="10"/>
    </row>
    <row r="537" spans="1:17" s="11" customFormat="1" hidden="1" x14ac:dyDescent="0.25">
      <c r="A537" s="20" t="s">
        <v>14</v>
      </c>
      <c r="B537" s="27" t="s">
        <v>713</v>
      </c>
      <c r="C537" s="21" t="s">
        <v>28</v>
      </c>
      <c r="D537" s="21" t="s">
        <v>28</v>
      </c>
      <c r="E537" s="23">
        <v>0.4</v>
      </c>
      <c r="F537" s="23"/>
      <c r="G537" s="24">
        <f t="shared" si="49"/>
        <v>0.4</v>
      </c>
      <c r="H537" s="24">
        <f t="shared" si="46"/>
        <v>0</v>
      </c>
      <c r="I537" s="16"/>
      <c r="J537" s="8"/>
      <c r="K537" s="9"/>
      <c r="L537" s="10"/>
      <c r="M537" s="10"/>
      <c r="N537" s="10"/>
      <c r="O537" s="10"/>
      <c r="P537" s="10"/>
      <c r="Q537" s="10"/>
    </row>
    <row r="538" spans="1:17" s="11" customFormat="1" hidden="1" x14ac:dyDescent="0.25">
      <c r="A538" s="20" t="s">
        <v>14</v>
      </c>
      <c r="B538" s="27" t="s">
        <v>714</v>
      </c>
      <c r="C538" s="21" t="s">
        <v>28</v>
      </c>
      <c r="D538" s="21" t="s">
        <v>28</v>
      </c>
      <c r="E538" s="23">
        <v>0.11</v>
      </c>
      <c r="F538" s="23"/>
      <c r="G538" s="24">
        <f t="shared" si="49"/>
        <v>0.11</v>
      </c>
      <c r="H538" s="24">
        <f t="shared" si="46"/>
        <v>0</v>
      </c>
      <c r="I538" s="16"/>
      <c r="J538" s="8"/>
      <c r="K538" s="9"/>
      <c r="L538" s="10"/>
      <c r="M538" s="10"/>
      <c r="N538" s="10"/>
      <c r="O538" s="10"/>
      <c r="P538" s="10"/>
      <c r="Q538" s="10"/>
    </row>
    <row r="539" spans="1:17" s="11" customFormat="1" hidden="1" x14ac:dyDescent="0.25">
      <c r="A539" s="20" t="s">
        <v>14</v>
      </c>
      <c r="B539" s="27" t="s">
        <v>715</v>
      </c>
      <c r="C539" s="21" t="s">
        <v>28</v>
      </c>
      <c r="D539" s="21" t="s">
        <v>28</v>
      </c>
      <c r="E539" s="23">
        <v>0.01</v>
      </c>
      <c r="F539" s="23"/>
      <c r="G539" s="24">
        <f t="shared" si="49"/>
        <v>0.01</v>
      </c>
      <c r="H539" s="24">
        <f t="shared" si="46"/>
        <v>0</v>
      </c>
      <c r="I539" s="16"/>
      <c r="J539" s="8">
        <v>2022</v>
      </c>
      <c r="K539" s="9"/>
      <c r="L539" s="10"/>
      <c r="M539" s="10"/>
      <c r="N539" s="10"/>
      <c r="O539" s="10"/>
      <c r="P539" s="10"/>
      <c r="Q539" s="10"/>
    </row>
    <row r="540" spans="1:17" s="11" customFormat="1" hidden="1" x14ac:dyDescent="0.25">
      <c r="A540" s="20" t="s">
        <v>14</v>
      </c>
      <c r="B540" s="27" t="s">
        <v>716</v>
      </c>
      <c r="C540" s="21" t="s">
        <v>28</v>
      </c>
      <c r="D540" s="21" t="s">
        <v>28</v>
      </c>
      <c r="E540" s="23">
        <v>0.17</v>
      </c>
      <c r="F540" s="23"/>
      <c r="G540" s="24">
        <f t="shared" si="49"/>
        <v>0.17</v>
      </c>
      <c r="H540" s="24">
        <f t="shared" si="46"/>
        <v>0</v>
      </c>
      <c r="I540" s="16"/>
      <c r="J540" s="8">
        <v>2022</v>
      </c>
      <c r="K540" s="9"/>
      <c r="L540" s="10"/>
      <c r="M540" s="10"/>
      <c r="N540" s="10"/>
      <c r="O540" s="10"/>
      <c r="P540" s="10"/>
      <c r="Q540" s="10"/>
    </row>
    <row r="541" spans="1:17" s="11" customFormat="1" hidden="1" x14ac:dyDescent="0.25">
      <c r="A541" s="20" t="s">
        <v>14</v>
      </c>
      <c r="B541" s="22" t="s">
        <v>717</v>
      </c>
      <c r="C541" s="21" t="s">
        <v>53</v>
      </c>
      <c r="D541" s="21" t="str">
        <f t="shared" ref="D541:D590" si="50">RIGHT(C541,9)</f>
        <v>Ea Bar</v>
      </c>
      <c r="E541" s="23">
        <v>5</v>
      </c>
      <c r="F541" s="23"/>
      <c r="G541" s="24">
        <f t="shared" si="49"/>
        <v>5</v>
      </c>
      <c r="H541" s="24">
        <f t="shared" si="46"/>
        <v>0</v>
      </c>
      <c r="I541" s="16"/>
      <c r="J541" s="8"/>
      <c r="K541" s="9"/>
      <c r="L541" s="10"/>
      <c r="M541" s="10"/>
      <c r="N541" s="10"/>
      <c r="O541" s="10"/>
      <c r="P541" s="10"/>
      <c r="Q541" s="10"/>
    </row>
    <row r="542" spans="1:17" s="11" customFormat="1" hidden="1" x14ac:dyDescent="0.25">
      <c r="A542" s="20" t="s">
        <v>14</v>
      </c>
      <c r="B542" s="90" t="s">
        <v>718</v>
      </c>
      <c r="C542" s="21" t="s">
        <v>53</v>
      </c>
      <c r="D542" s="21" t="str">
        <f t="shared" si="50"/>
        <v>Ea Bar</v>
      </c>
      <c r="E542" s="23">
        <v>2</v>
      </c>
      <c r="F542" s="23"/>
      <c r="G542" s="24">
        <f t="shared" si="49"/>
        <v>2</v>
      </c>
      <c r="H542" s="24">
        <f t="shared" si="46"/>
        <v>0</v>
      </c>
      <c r="I542" s="16"/>
      <c r="J542" s="8"/>
      <c r="K542" s="9"/>
      <c r="L542" s="10"/>
      <c r="M542" s="10"/>
      <c r="N542" s="10"/>
      <c r="O542" s="10"/>
      <c r="P542" s="10"/>
      <c r="Q542" s="10"/>
    </row>
    <row r="543" spans="1:17" s="11" customFormat="1" hidden="1" x14ac:dyDescent="0.25">
      <c r="A543" s="20" t="s">
        <v>14</v>
      </c>
      <c r="B543" s="25" t="s">
        <v>719</v>
      </c>
      <c r="C543" s="21" t="s">
        <v>53</v>
      </c>
      <c r="D543" s="21" t="str">
        <f t="shared" si="50"/>
        <v>Ea Bar</v>
      </c>
      <c r="E543" s="23">
        <v>1.5</v>
      </c>
      <c r="F543" s="23"/>
      <c r="G543" s="24">
        <f t="shared" si="49"/>
        <v>1.5</v>
      </c>
      <c r="H543" s="24">
        <f t="shared" si="46"/>
        <v>0</v>
      </c>
      <c r="I543" s="16" t="s">
        <v>54</v>
      </c>
      <c r="J543" s="8"/>
      <c r="K543" s="9"/>
      <c r="L543" s="10"/>
      <c r="M543" s="10"/>
      <c r="N543" s="10"/>
      <c r="O543" s="10"/>
      <c r="P543" s="10"/>
      <c r="Q543" s="10"/>
    </row>
    <row r="544" spans="1:17" s="11" customFormat="1" hidden="1" x14ac:dyDescent="0.25">
      <c r="A544" s="20" t="s">
        <v>14</v>
      </c>
      <c r="B544" s="25" t="s">
        <v>720</v>
      </c>
      <c r="C544" s="21" t="s">
        <v>53</v>
      </c>
      <c r="D544" s="21" t="str">
        <f t="shared" si="50"/>
        <v>Ea Bar</v>
      </c>
      <c r="E544" s="23">
        <v>0.15</v>
      </c>
      <c r="F544" s="23"/>
      <c r="G544" s="24">
        <f t="shared" si="49"/>
        <v>0.15</v>
      </c>
      <c r="H544" s="24">
        <f t="shared" si="46"/>
        <v>0</v>
      </c>
      <c r="I544" s="16" t="s">
        <v>721</v>
      </c>
      <c r="J544" s="8"/>
      <c r="K544" s="9"/>
      <c r="L544" s="10"/>
      <c r="M544" s="10"/>
      <c r="N544" s="10"/>
      <c r="O544" s="10"/>
      <c r="P544" s="10"/>
      <c r="Q544" s="10"/>
    </row>
    <row r="545" spans="1:17" s="11" customFormat="1" hidden="1" x14ac:dyDescent="0.25">
      <c r="A545" s="20" t="s">
        <v>14</v>
      </c>
      <c r="B545" s="22" t="s">
        <v>722</v>
      </c>
      <c r="C545" s="21" t="s">
        <v>53</v>
      </c>
      <c r="D545" s="21" t="str">
        <f t="shared" si="50"/>
        <v>Ea Bar</v>
      </c>
      <c r="E545" s="23">
        <v>0.13</v>
      </c>
      <c r="F545" s="23"/>
      <c r="G545" s="24">
        <f t="shared" si="49"/>
        <v>0.13</v>
      </c>
      <c r="H545" s="24">
        <f t="shared" si="46"/>
        <v>0</v>
      </c>
      <c r="I545" s="16"/>
      <c r="J545" s="8"/>
      <c r="K545" s="9"/>
      <c r="L545" s="10"/>
      <c r="M545" s="10"/>
      <c r="N545" s="10"/>
      <c r="O545" s="10"/>
      <c r="P545" s="10"/>
      <c r="Q545" s="10"/>
    </row>
    <row r="546" spans="1:17" s="11" customFormat="1" hidden="1" x14ac:dyDescent="0.25">
      <c r="A546" s="20" t="s">
        <v>14</v>
      </c>
      <c r="B546" s="25" t="s">
        <v>723</v>
      </c>
      <c r="C546" s="21" t="s">
        <v>30</v>
      </c>
      <c r="D546" s="21" t="str">
        <f t="shared" si="50"/>
        <v>Ea Trol</v>
      </c>
      <c r="E546" s="23">
        <v>7.0000000000000007E-2</v>
      </c>
      <c r="F546" s="23"/>
      <c r="G546" s="24">
        <f t="shared" si="49"/>
        <v>7.0000000000000007E-2</v>
      </c>
      <c r="H546" s="24">
        <f t="shared" si="46"/>
        <v>0</v>
      </c>
      <c r="I546" s="16"/>
      <c r="J546" s="8"/>
      <c r="K546" s="9"/>
      <c r="L546" s="10"/>
      <c r="M546" s="10"/>
      <c r="N546" s="10"/>
      <c r="O546" s="10"/>
      <c r="P546" s="10"/>
      <c r="Q546" s="10"/>
    </row>
    <row r="547" spans="1:17" s="11" customFormat="1" hidden="1" x14ac:dyDescent="0.25">
      <c r="A547" s="20" t="s">
        <v>14</v>
      </c>
      <c r="B547" s="22" t="s">
        <v>724</v>
      </c>
      <c r="C547" s="21" t="s">
        <v>30</v>
      </c>
      <c r="D547" s="21" t="str">
        <f t="shared" si="50"/>
        <v>Ea Trol</v>
      </c>
      <c r="E547" s="23">
        <v>0.06</v>
      </c>
      <c r="F547" s="23"/>
      <c r="G547" s="24">
        <f t="shared" si="49"/>
        <v>0.06</v>
      </c>
      <c r="H547" s="24">
        <f t="shared" ref="H547:H591" si="51">G547-E547</f>
        <v>0</v>
      </c>
      <c r="I547" s="16"/>
      <c r="J547" s="8"/>
      <c r="K547" s="9"/>
      <c r="L547" s="10"/>
      <c r="M547" s="10"/>
      <c r="N547" s="10"/>
      <c r="O547" s="10"/>
      <c r="P547" s="10"/>
      <c r="Q547" s="10"/>
    </row>
    <row r="548" spans="1:17" s="11" customFormat="1" hidden="1" x14ac:dyDescent="0.25">
      <c r="A548" s="20" t="s">
        <v>14</v>
      </c>
      <c r="B548" s="22" t="s">
        <v>725</v>
      </c>
      <c r="C548" s="21" t="s">
        <v>30</v>
      </c>
      <c r="D548" s="21" t="str">
        <f t="shared" si="50"/>
        <v>Ea Trol</v>
      </c>
      <c r="E548" s="23">
        <v>2</v>
      </c>
      <c r="F548" s="23"/>
      <c r="G548" s="24">
        <f t="shared" si="49"/>
        <v>2</v>
      </c>
      <c r="H548" s="24">
        <f t="shared" si="51"/>
        <v>0</v>
      </c>
      <c r="I548" s="16"/>
      <c r="J548" s="8"/>
      <c r="K548" s="9"/>
      <c r="L548" s="10"/>
      <c r="M548" s="10"/>
      <c r="N548" s="10"/>
      <c r="O548" s="10"/>
      <c r="P548" s="10"/>
      <c r="Q548" s="10"/>
    </row>
    <row r="549" spans="1:17" s="11" customFormat="1" hidden="1" x14ac:dyDescent="0.25">
      <c r="A549" s="20" t="s">
        <v>14</v>
      </c>
      <c r="B549" s="22" t="s">
        <v>726</v>
      </c>
      <c r="C549" s="21" t="s">
        <v>40</v>
      </c>
      <c r="D549" s="21" t="str">
        <f t="shared" si="50"/>
        <v>Sông Hinh</v>
      </c>
      <c r="E549" s="23">
        <v>0.5</v>
      </c>
      <c r="F549" s="23"/>
      <c r="G549" s="24">
        <f t="shared" si="49"/>
        <v>0.5</v>
      </c>
      <c r="H549" s="24">
        <f t="shared" si="51"/>
        <v>0</v>
      </c>
      <c r="I549" s="16"/>
      <c r="J549" s="8"/>
      <c r="K549" s="9"/>
      <c r="L549" s="10"/>
      <c r="M549" s="10"/>
      <c r="N549" s="10"/>
      <c r="O549" s="10"/>
      <c r="P549" s="10"/>
      <c r="Q549" s="10"/>
    </row>
    <row r="550" spans="1:17" s="11" customFormat="1" hidden="1" x14ac:dyDescent="0.25">
      <c r="A550" s="20" t="s">
        <v>14</v>
      </c>
      <c r="B550" s="22" t="s">
        <v>727</v>
      </c>
      <c r="C550" s="21" t="s">
        <v>40</v>
      </c>
      <c r="D550" s="21" t="str">
        <f t="shared" si="50"/>
        <v>Sông Hinh</v>
      </c>
      <c r="E550" s="23">
        <v>0.21</v>
      </c>
      <c r="F550" s="23"/>
      <c r="G550" s="24">
        <f t="shared" si="49"/>
        <v>0.21</v>
      </c>
      <c r="H550" s="24">
        <f t="shared" si="51"/>
        <v>0</v>
      </c>
      <c r="I550" s="16"/>
      <c r="J550" s="45">
        <v>2023</v>
      </c>
      <c r="K550" s="9"/>
      <c r="L550" s="10"/>
      <c r="M550" s="10"/>
      <c r="N550" s="10"/>
      <c r="O550" s="10"/>
      <c r="P550" s="10"/>
      <c r="Q550" s="10"/>
    </row>
    <row r="551" spans="1:17" s="11" customFormat="1" hidden="1" x14ac:dyDescent="0.25">
      <c r="A551" s="20" t="s">
        <v>14</v>
      </c>
      <c r="B551" s="22" t="s">
        <v>728</v>
      </c>
      <c r="C551" s="21" t="s">
        <v>40</v>
      </c>
      <c r="D551" s="21" t="str">
        <f t="shared" si="50"/>
        <v>Sông Hinh</v>
      </c>
      <c r="E551" s="23">
        <v>0.26</v>
      </c>
      <c r="F551" s="23"/>
      <c r="G551" s="24">
        <f t="shared" si="49"/>
        <v>0.26</v>
      </c>
      <c r="H551" s="24">
        <f t="shared" si="51"/>
        <v>0</v>
      </c>
      <c r="I551" s="16"/>
      <c r="J551" s="45">
        <v>2023</v>
      </c>
      <c r="K551" s="9"/>
      <c r="L551" s="10"/>
      <c r="M551" s="10"/>
      <c r="N551" s="10"/>
      <c r="O551" s="10"/>
      <c r="P551" s="10"/>
      <c r="Q551" s="10"/>
    </row>
    <row r="552" spans="1:17" s="11" customFormat="1" hidden="1" x14ac:dyDescent="0.25">
      <c r="A552" s="20" t="s">
        <v>14</v>
      </c>
      <c r="B552" s="22" t="s">
        <v>729</v>
      </c>
      <c r="C552" s="21" t="s">
        <v>40</v>
      </c>
      <c r="D552" s="21" t="str">
        <f t="shared" si="50"/>
        <v>Sông Hinh</v>
      </c>
      <c r="E552" s="23">
        <v>0.23</v>
      </c>
      <c r="F552" s="23"/>
      <c r="G552" s="24">
        <f t="shared" si="49"/>
        <v>0.23</v>
      </c>
      <c r="H552" s="24">
        <f t="shared" si="51"/>
        <v>0</v>
      </c>
      <c r="I552" s="16"/>
      <c r="J552" s="8"/>
      <c r="K552" s="91"/>
      <c r="L552" s="10"/>
      <c r="M552" s="10"/>
      <c r="N552" s="10"/>
      <c r="O552" s="10"/>
      <c r="P552" s="10"/>
      <c r="Q552" s="10"/>
    </row>
    <row r="553" spans="1:17" s="11" customFormat="1" hidden="1" x14ac:dyDescent="0.25">
      <c r="A553" s="20" t="s">
        <v>14</v>
      </c>
      <c r="B553" s="22" t="s">
        <v>730</v>
      </c>
      <c r="C553" s="21" t="s">
        <v>40</v>
      </c>
      <c r="D553" s="21" t="str">
        <f t="shared" si="50"/>
        <v>Sông Hinh</v>
      </c>
      <c r="E553" s="23">
        <v>0.38</v>
      </c>
      <c r="F553" s="23"/>
      <c r="G553" s="24">
        <f t="shared" si="49"/>
        <v>0.38</v>
      </c>
      <c r="H553" s="24">
        <f t="shared" si="51"/>
        <v>0</v>
      </c>
      <c r="I553" s="16"/>
      <c r="J553" s="45">
        <v>2023</v>
      </c>
      <c r="K553" s="9"/>
      <c r="L553" s="10"/>
      <c r="M553" s="10"/>
      <c r="N553" s="10"/>
      <c r="O553" s="10"/>
      <c r="P553" s="10"/>
      <c r="Q553" s="10"/>
    </row>
    <row r="554" spans="1:17" s="11" customFormat="1" hidden="1" x14ac:dyDescent="0.25">
      <c r="A554" s="20" t="s">
        <v>14</v>
      </c>
      <c r="B554" s="22" t="s">
        <v>731</v>
      </c>
      <c r="C554" s="21" t="s">
        <v>33</v>
      </c>
      <c r="D554" s="21" t="str">
        <f t="shared" si="50"/>
        <v>Ea Bia</v>
      </c>
      <c r="E554" s="23">
        <v>1.75</v>
      </c>
      <c r="F554" s="23"/>
      <c r="G554" s="24">
        <f t="shared" si="49"/>
        <v>1.75</v>
      </c>
      <c r="H554" s="24">
        <f t="shared" si="51"/>
        <v>0</v>
      </c>
      <c r="I554" s="16"/>
      <c r="J554" s="8"/>
      <c r="K554" s="9"/>
      <c r="L554" s="10"/>
      <c r="M554" s="10"/>
      <c r="N554" s="10"/>
      <c r="O554" s="10"/>
      <c r="P554" s="10"/>
      <c r="Q554" s="10"/>
    </row>
    <row r="555" spans="1:17" s="11" customFormat="1" hidden="1" x14ac:dyDescent="0.25">
      <c r="A555" s="20" t="s">
        <v>14</v>
      </c>
      <c r="B555" s="22" t="s">
        <v>732</v>
      </c>
      <c r="C555" s="21" t="s">
        <v>33</v>
      </c>
      <c r="D555" s="21" t="str">
        <f t="shared" si="50"/>
        <v>Ea Bia</v>
      </c>
      <c r="E555" s="23">
        <v>3</v>
      </c>
      <c r="F555" s="23"/>
      <c r="G555" s="24">
        <f t="shared" si="49"/>
        <v>3</v>
      </c>
      <c r="H555" s="24">
        <f t="shared" si="51"/>
        <v>0</v>
      </c>
      <c r="I555" s="16"/>
      <c r="J555" s="8"/>
      <c r="K555" s="9"/>
      <c r="L555" s="10"/>
      <c r="M555" s="10"/>
      <c r="N555" s="10"/>
      <c r="O555" s="10"/>
      <c r="P555" s="10"/>
      <c r="Q555" s="10"/>
    </row>
    <row r="556" spans="1:17" s="11" customFormat="1" ht="31.2" hidden="1" x14ac:dyDescent="0.25">
      <c r="A556" s="29" t="s">
        <v>14</v>
      </c>
      <c r="B556" s="30" t="s">
        <v>733</v>
      </c>
      <c r="C556" s="21" t="s">
        <v>33</v>
      </c>
      <c r="D556" s="21" t="str">
        <f t="shared" si="50"/>
        <v>Ea Bia</v>
      </c>
      <c r="E556" s="25">
        <v>0.21</v>
      </c>
      <c r="F556" s="25"/>
      <c r="G556" s="24">
        <f t="shared" si="49"/>
        <v>0.21</v>
      </c>
      <c r="H556" s="24">
        <f t="shared" si="51"/>
        <v>0</v>
      </c>
      <c r="I556" s="25"/>
      <c r="J556" s="8"/>
      <c r="K556" s="9"/>
      <c r="L556" s="10"/>
      <c r="M556" s="10"/>
      <c r="N556" s="10"/>
      <c r="O556" s="10"/>
      <c r="P556" s="10"/>
      <c r="Q556" s="10"/>
    </row>
    <row r="557" spans="1:17" s="11" customFormat="1" hidden="1" x14ac:dyDescent="0.25">
      <c r="A557" s="20" t="s">
        <v>14</v>
      </c>
      <c r="B557" s="27" t="s">
        <v>734</v>
      </c>
      <c r="C557" s="21" t="s">
        <v>33</v>
      </c>
      <c r="D557" s="21" t="str">
        <f t="shared" si="50"/>
        <v>Ea Bia</v>
      </c>
      <c r="E557" s="23">
        <v>0.04</v>
      </c>
      <c r="F557" s="23"/>
      <c r="G557" s="24">
        <f t="shared" si="49"/>
        <v>0.04</v>
      </c>
      <c r="H557" s="24">
        <f t="shared" si="51"/>
        <v>0</v>
      </c>
      <c r="I557" s="16"/>
      <c r="J557" s="8"/>
      <c r="K557" s="9"/>
      <c r="L557" s="10"/>
      <c r="M557" s="10"/>
      <c r="N557" s="10"/>
      <c r="O557" s="10"/>
      <c r="P557" s="10"/>
      <c r="Q557" s="10"/>
    </row>
    <row r="558" spans="1:17" s="11" customFormat="1" ht="124.8" x14ac:dyDescent="0.25">
      <c r="A558" s="29" t="s">
        <v>14</v>
      </c>
      <c r="B558" s="30" t="s">
        <v>735</v>
      </c>
      <c r="C558" s="21" t="s">
        <v>736</v>
      </c>
      <c r="D558" s="21" t="str">
        <f t="shared" si="50"/>
        <v>9 xã</v>
      </c>
      <c r="E558" s="25">
        <v>158</v>
      </c>
      <c r="F558" s="25"/>
      <c r="G558" s="24">
        <f t="shared" si="49"/>
        <v>158</v>
      </c>
      <c r="H558" s="24">
        <f t="shared" si="51"/>
        <v>0</v>
      </c>
      <c r="I558" s="74" t="s">
        <v>737</v>
      </c>
      <c r="J558" s="8"/>
      <c r="K558" s="9"/>
      <c r="L558" s="10"/>
      <c r="M558" s="10"/>
      <c r="N558" s="10"/>
      <c r="O558" s="10"/>
      <c r="P558" s="10"/>
      <c r="Q558" s="10"/>
    </row>
    <row r="559" spans="1:17" s="11" customFormat="1" x14ac:dyDescent="0.25">
      <c r="A559" s="20" t="s">
        <v>738</v>
      </c>
      <c r="B559" s="15" t="s">
        <v>739</v>
      </c>
      <c r="C559" s="21"/>
      <c r="D559" s="21" t="str">
        <f t="shared" si="50"/>
        <v/>
      </c>
      <c r="E559" s="17"/>
      <c r="F559" s="17"/>
      <c r="G559" s="24"/>
      <c r="H559" s="24"/>
      <c r="I559" s="19"/>
      <c r="J559" s="8"/>
      <c r="K559" s="9"/>
      <c r="L559" s="10"/>
      <c r="M559" s="10"/>
      <c r="N559" s="10"/>
      <c r="O559" s="10"/>
      <c r="P559" s="10"/>
      <c r="Q559" s="10"/>
    </row>
    <row r="560" spans="1:17" s="11" customFormat="1" ht="31.2" hidden="1" x14ac:dyDescent="0.25">
      <c r="A560" s="20" t="s">
        <v>14</v>
      </c>
      <c r="B560" s="25" t="s">
        <v>740</v>
      </c>
      <c r="C560" s="21" t="s">
        <v>16</v>
      </c>
      <c r="D560" s="21" t="str">
        <f t="shared" si="50"/>
        <v>Hai Riêng</v>
      </c>
      <c r="E560" s="23">
        <v>12.3</v>
      </c>
      <c r="F560" s="23"/>
      <c r="G560" s="24">
        <f t="shared" si="49"/>
        <v>12.3</v>
      </c>
      <c r="H560" s="24">
        <f t="shared" si="51"/>
        <v>0</v>
      </c>
      <c r="I560" s="16" t="s">
        <v>353</v>
      </c>
      <c r="J560" s="8"/>
      <c r="K560" s="9"/>
      <c r="L560" s="10"/>
      <c r="M560" s="10"/>
      <c r="N560" s="10"/>
      <c r="O560" s="10"/>
      <c r="P560" s="10"/>
      <c r="Q560" s="10"/>
    </row>
    <row r="561" spans="1:17" s="11" customFormat="1" hidden="1" x14ac:dyDescent="0.25">
      <c r="A561" s="20" t="s">
        <v>14</v>
      </c>
      <c r="B561" s="25" t="s">
        <v>741</v>
      </c>
      <c r="C561" s="21" t="s">
        <v>16</v>
      </c>
      <c r="D561" s="21" t="str">
        <f t="shared" si="50"/>
        <v>Hai Riêng</v>
      </c>
      <c r="E561" s="23">
        <v>3</v>
      </c>
      <c r="F561" s="23"/>
      <c r="G561" s="24">
        <f t="shared" si="49"/>
        <v>3</v>
      </c>
      <c r="H561" s="24">
        <f t="shared" si="51"/>
        <v>0</v>
      </c>
      <c r="I561" s="16" t="s">
        <v>54</v>
      </c>
      <c r="J561" s="4">
        <v>2022</v>
      </c>
      <c r="K561" s="5" t="s">
        <v>48</v>
      </c>
      <c r="L561" s="10"/>
      <c r="M561" s="10"/>
      <c r="N561" s="10"/>
      <c r="O561" s="10"/>
      <c r="P561" s="10"/>
      <c r="Q561" s="10"/>
    </row>
    <row r="562" spans="1:17" s="11" customFormat="1" hidden="1" x14ac:dyDescent="0.25">
      <c r="A562" s="20" t="s">
        <v>14</v>
      </c>
      <c r="B562" s="25" t="s">
        <v>742</v>
      </c>
      <c r="C562" s="21" t="s">
        <v>16</v>
      </c>
      <c r="D562" s="21" t="str">
        <f t="shared" si="50"/>
        <v>Hai Riêng</v>
      </c>
      <c r="E562" s="23">
        <v>0.46</v>
      </c>
      <c r="F562" s="23"/>
      <c r="G562" s="24">
        <f t="shared" si="49"/>
        <v>0.46</v>
      </c>
      <c r="H562" s="24">
        <f t="shared" si="51"/>
        <v>0</v>
      </c>
      <c r="I562" s="16" t="s">
        <v>54</v>
      </c>
      <c r="J562" s="8"/>
      <c r="K562" s="9"/>
      <c r="L562" s="10"/>
      <c r="M562" s="10"/>
      <c r="N562" s="10"/>
      <c r="O562" s="10"/>
      <c r="P562" s="10"/>
      <c r="Q562" s="10"/>
    </row>
    <row r="563" spans="1:17" s="11" customFormat="1" hidden="1" x14ac:dyDescent="0.25">
      <c r="A563" s="20" t="s">
        <v>14</v>
      </c>
      <c r="B563" s="25" t="s">
        <v>743</v>
      </c>
      <c r="C563" s="21" t="s">
        <v>16</v>
      </c>
      <c r="D563" s="21" t="str">
        <f t="shared" si="50"/>
        <v>Hai Riêng</v>
      </c>
      <c r="E563" s="23">
        <v>0.04</v>
      </c>
      <c r="F563" s="23"/>
      <c r="G563" s="24">
        <f t="shared" si="49"/>
        <v>0.04</v>
      </c>
      <c r="H563" s="24">
        <f t="shared" si="51"/>
        <v>0</v>
      </c>
      <c r="I563" s="16" t="s">
        <v>54</v>
      </c>
      <c r="J563" s="8"/>
      <c r="K563" s="9"/>
      <c r="L563" s="10"/>
      <c r="M563" s="10"/>
      <c r="N563" s="10"/>
      <c r="O563" s="10"/>
      <c r="P563" s="10"/>
      <c r="Q563" s="10"/>
    </row>
    <row r="564" spans="1:17" s="11" customFormat="1" ht="31.2" hidden="1" x14ac:dyDescent="0.25">
      <c r="A564" s="20" t="s">
        <v>14</v>
      </c>
      <c r="B564" s="25" t="s">
        <v>744</v>
      </c>
      <c r="C564" s="21" t="s">
        <v>16</v>
      </c>
      <c r="D564" s="21" t="str">
        <f t="shared" si="50"/>
        <v>Hai Riêng</v>
      </c>
      <c r="E564" s="23">
        <v>0.01</v>
      </c>
      <c r="F564" s="23"/>
      <c r="G564" s="24">
        <f t="shared" si="49"/>
        <v>0.01</v>
      </c>
      <c r="H564" s="24">
        <f t="shared" si="51"/>
        <v>0</v>
      </c>
      <c r="I564" s="16"/>
      <c r="J564" s="8"/>
      <c r="K564" s="9"/>
      <c r="L564" s="10"/>
      <c r="M564" s="10"/>
      <c r="N564" s="10"/>
      <c r="O564" s="10"/>
      <c r="P564" s="10"/>
      <c r="Q564" s="10"/>
    </row>
    <row r="565" spans="1:17" s="11" customFormat="1" hidden="1" x14ac:dyDescent="0.25">
      <c r="A565" s="20" t="s">
        <v>14</v>
      </c>
      <c r="B565" s="25" t="s">
        <v>745</v>
      </c>
      <c r="C565" s="21" t="s">
        <v>16</v>
      </c>
      <c r="D565" s="21" t="str">
        <f t="shared" si="50"/>
        <v>Hai Riêng</v>
      </c>
      <c r="E565" s="23">
        <v>1.5</v>
      </c>
      <c r="F565" s="23"/>
      <c r="G565" s="24">
        <f t="shared" si="49"/>
        <v>1.5</v>
      </c>
      <c r="H565" s="24">
        <f t="shared" si="51"/>
        <v>0</v>
      </c>
      <c r="I565" s="16"/>
      <c r="J565" s="8"/>
      <c r="K565" s="9"/>
      <c r="L565" s="10"/>
      <c r="M565" s="10"/>
      <c r="N565" s="10"/>
      <c r="O565" s="10"/>
      <c r="P565" s="10"/>
      <c r="Q565" s="10"/>
    </row>
    <row r="566" spans="1:17" s="11" customFormat="1" hidden="1" x14ac:dyDescent="0.25">
      <c r="A566" s="20" t="s">
        <v>14</v>
      </c>
      <c r="B566" s="22" t="s">
        <v>746</v>
      </c>
      <c r="C566" s="21" t="s">
        <v>16</v>
      </c>
      <c r="D566" s="21" t="str">
        <f t="shared" si="50"/>
        <v>Hai Riêng</v>
      </c>
      <c r="E566" s="23">
        <v>2</v>
      </c>
      <c r="F566" s="23"/>
      <c r="G566" s="24">
        <f t="shared" si="49"/>
        <v>2</v>
      </c>
      <c r="H566" s="24">
        <f t="shared" si="51"/>
        <v>0</v>
      </c>
      <c r="I566" s="16"/>
      <c r="J566" s="8"/>
      <c r="K566" s="9"/>
      <c r="L566" s="10"/>
      <c r="M566" s="10"/>
      <c r="N566" s="10"/>
      <c r="O566" s="10"/>
      <c r="P566" s="10"/>
      <c r="Q566" s="10"/>
    </row>
    <row r="567" spans="1:17" s="11" customFormat="1" hidden="1" x14ac:dyDescent="0.25">
      <c r="A567" s="20" t="s">
        <v>14</v>
      </c>
      <c r="B567" s="22" t="s">
        <v>747</v>
      </c>
      <c r="C567" s="21" t="s">
        <v>16</v>
      </c>
      <c r="D567" s="21" t="str">
        <f t="shared" si="50"/>
        <v>Hai Riêng</v>
      </c>
      <c r="E567" s="23">
        <v>2.2000000000000002</v>
      </c>
      <c r="F567" s="23"/>
      <c r="G567" s="24">
        <f t="shared" si="49"/>
        <v>2.2000000000000002</v>
      </c>
      <c r="H567" s="24">
        <f t="shared" si="51"/>
        <v>0</v>
      </c>
      <c r="I567" s="16"/>
      <c r="J567" s="8"/>
      <c r="K567" s="9"/>
      <c r="L567" s="10"/>
      <c r="M567" s="10"/>
      <c r="N567" s="10"/>
      <c r="O567" s="10"/>
      <c r="P567" s="10"/>
      <c r="Q567" s="10"/>
    </row>
    <row r="568" spans="1:17" s="11" customFormat="1" hidden="1" x14ac:dyDescent="0.25">
      <c r="A568" s="20" t="s">
        <v>14</v>
      </c>
      <c r="B568" s="22" t="s">
        <v>748</v>
      </c>
      <c r="C568" s="21" t="s">
        <v>16</v>
      </c>
      <c r="D568" s="21" t="str">
        <f t="shared" si="50"/>
        <v>Hai Riêng</v>
      </c>
      <c r="E568" s="23">
        <v>8</v>
      </c>
      <c r="F568" s="23"/>
      <c r="G568" s="24">
        <f t="shared" si="49"/>
        <v>8</v>
      </c>
      <c r="H568" s="24">
        <f t="shared" si="51"/>
        <v>0</v>
      </c>
      <c r="I568" s="16"/>
      <c r="J568" s="8"/>
      <c r="K568" s="9"/>
      <c r="L568" s="10"/>
      <c r="M568" s="10"/>
      <c r="N568" s="10"/>
      <c r="O568" s="10"/>
      <c r="P568" s="10"/>
      <c r="Q568" s="10"/>
    </row>
    <row r="569" spans="1:17" hidden="1" x14ac:dyDescent="0.25">
      <c r="A569" s="20" t="s">
        <v>14</v>
      </c>
      <c r="B569" s="25" t="s">
        <v>749</v>
      </c>
      <c r="C569" s="21" t="s">
        <v>16</v>
      </c>
      <c r="D569" s="21" t="str">
        <f t="shared" si="50"/>
        <v>Hai Riêng</v>
      </c>
      <c r="E569" s="23">
        <v>29.999999999999996</v>
      </c>
      <c r="F569" s="23"/>
      <c r="G569" s="24">
        <f t="shared" si="49"/>
        <v>29.999999999999996</v>
      </c>
      <c r="H569" s="24">
        <f t="shared" si="51"/>
        <v>0</v>
      </c>
      <c r="I569" s="16"/>
    </row>
    <row r="570" spans="1:17" ht="31.2" hidden="1" x14ac:dyDescent="0.25">
      <c r="A570" s="20" t="s">
        <v>14</v>
      </c>
      <c r="B570" s="22" t="s">
        <v>750</v>
      </c>
      <c r="C570" s="21" t="s">
        <v>16</v>
      </c>
      <c r="D570" s="21" t="str">
        <f t="shared" si="50"/>
        <v>Hai Riêng</v>
      </c>
      <c r="E570" s="23">
        <v>0.73</v>
      </c>
      <c r="F570" s="23"/>
      <c r="G570" s="24">
        <f t="shared" si="49"/>
        <v>0.73</v>
      </c>
      <c r="H570" s="24">
        <f t="shared" si="51"/>
        <v>0</v>
      </c>
      <c r="I570" s="16" t="s">
        <v>54</v>
      </c>
    </row>
    <row r="571" spans="1:17" ht="31.2" hidden="1" x14ac:dyDescent="0.25">
      <c r="A571" s="29" t="s">
        <v>14</v>
      </c>
      <c r="B571" s="30" t="s">
        <v>751</v>
      </c>
      <c r="C571" s="21" t="s">
        <v>16</v>
      </c>
      <c r="D571" s="21" t="str">
        <f t="shared" si="50"/>
        <v>Hai Riêng</v>
      </c>
      <c r="E571" s="25">
        <v>0.33</v>
      </c>
      <c r="F571" s="25"/>
      <c r="G571" s="24">
        <f t="shared" si="49"/>
        <v>0.33</v>
      </c>
      <c r="H571" s="24">
        <f t="shared" si="51"/>
        <v>0</v>
      </c>
      <c r="I571" s="16" t="s">
        <v>54</v>
      </c>
      <c r="J571" s="4">
        <v>2022</v>
      </c>
    </row>
    <row r="572" spans="1:17" x14ac:dyDescent="0.25">
      <c r="A572" s="20" t="s">
        <v>14</v>
      </c>
      <c r="B572" s="25" t="s">
        <v>752</v>
      </c>
      <c r="C572" s="21" t="s">
        <v>97</v>
      </c>
      <c r="D572" s="21" t="str">
        <f t="shared" si="50"/>
        <v>Ea Ly</v>
      </c>
      <c r="E572" s="23">
        <v>66.36</v>
      </c>
      <c r="F572" s="23"/>
      <c r="G572" s="24">
        <f t="shared" si="49"/>
        <v>66.36</v>
      </c>
      <c r="H572" s="24">
        <f t="shared" si="51"/>
        <v>0</v>
      </c>
      <c r="I572" s="16"/>
    </row>
    <row r="573" spans="1:17" x14ac:dyDescent="0.25">
      <c r="A573" s="20" t="s">
        <v>14</v>
      </c>
      <c r="B573" s="51" t="s">
        <v>753</v>
      </c>
      <c r="C573" s="21" t="s">
        <v>97</v>
      </c>
      <c r="D573" s="21" t="str">
        <f t="shared" si="50"/>
        <v>Ea Ly</v>
      </c>
      <c r="E573" s="23">
        <v>17</v>
      </c>
      <c r="F573" s="23"/>
      <c r="G573" s="24">
        <f t="shared" si="49"/>
        <v>17</v>
      </c>
      <c r="H573" s="24">
        <f t="shared" si="51"/>
        <v>0</v>
      </c>
      <c r="I573" s="16"/>
    </row>
    <row r="574" spans="1:17" x14ac:dyDescent="0.25">
      <c r="A574" s="20" t="s">
        <v>14</v>
      </c>
      <c r="B574" s="51" t="s">
        <v>754</v>
      </c>
      <c r="C574" s="21" t="s">
        <v>97</v>
      </c>
      <c r="D574" s="21" t="str">
        <f t="shared" si="50"/>
        <v>Ea Ly</v>
      </c>
      <c r="E574" s="23">
        <v>3</v>
      </c>
      <c r="F574" s="23"/>
      <c r="G574" s="24">
        <f t="shared" si="49"/>
        <v>3</v>
      </c>
      <c r="H574" s="24">
        <f t="shared" si="51"/>
        <v>0</v>
      </c>
      <c r="I574" s="16"/>
      <c r="J574" s="4">
        <v>2022</v>
      </c>
      <c r="K574" s="5" t="s">
        <v>48</v>
      </c>
      <c r="L574" s="7"/>
      <c r="M574" s="7"/>
      <c r="N574" s="7"/>
      <c r="O574" s="7"/>
      <c r="P574" s="7"/>
      <c r="Q574" s="7"/>
    </row>
    <row r="575" spans="1:17" x14ac:dyDescent="0.25">
      <c r="A575" s="20" t="s">
        <v>14</v>
      </c>
      <c r="B575" s="51" t="s">
        <v>755</v>
      </c>
      <c r="C575" s="21" t="s">
        <v>97</v>
      </c>
      <c r="D575" s="21" t="str">
        <f t="shared" si="50"/>
        <v>Ea Ly</v>
      </c>
      <c r="E575" s="23">
        <v>2</v>
      </c>
      <c r="F575" s="23"/>
      <c r="G575" s="24">
        <f t="shared" si="49"/>
        <v>2</v>
      </c>
      <c r="H575" s="24">
        <f t="shared" si="51"/>
        <v>0</v>
      </c>
      <c r="I575" s="16"/>
      <c r="L575" s="7"/>
      <c r="M575" s="7"/>
      <c r="N575" s="7"/>
      <c r="O575" s="7"/>
      <c r="P575" s="7"/>
      <c r="Q575" s="7"/>
    </row>
    <row r="576" spans="1:17" x14ac:dyDescent="0.25">
      <c r="A576" s="20" t="s">
        <v>14</v>
      </c>
      <c r="B576" s="51" t="s">
        <v>756</v>
      </c>
      <c r="C576" s="21" t="s">
        <v>97</v>
      </c>
      <c r="D576" s="21" t="str">
        <f t="shared" si="50"/>
        <v>Ea Ly</v>
      </c>
      <c r="E576" s="23">
        <v>3</v>
      </c>
      <c r="F576" s="23"/>
      <c r="G576" s="24">
        <f t="shared" si="49"/>
        <v>3</v>
      </c>
      <c r="H576" s="24">
        <f t="shared" si="51"/>
        <v>0</v>
      </c>
      <c r="I576" s="16"/>
      <c r="L576" s="7"/>
      <c r="M576" s="7"/>
      <c r="N576" s="7"/>
      <c r="O576" s="7"/>
      <c r="P576" s="7"/>
      <c r="Q576" s="7"/>
    </row>
    <row r="577" spans="1:17" x14ac:dyDescent="0.25">
      <c r="A577" s="20" t="s">
        <v>14</v>
      </c>
      <c r="B577" s="51" t="s">
        <v>757</v>
      </c>
      <c r="C577" s="21" t="s">
        <v>97</v>
      </c>
      <c r="D577" s="21" t="str">
        <f t="shared" si="50"/>
        <v>Ea Ly</v>
      </c>
      <c r="E577" s="23">
        <v>12</v>
      </c>
      <c r="F577" s="23"/>
      <c r="G577" s="24">
        <f t="shared" si="49"/>
        <v>12</v>
      </c>
      <c r="H577" s="24">
        <f t="shared" si="51"/>
        <v>0</v>
      </c>
      <c r="I577" s="16"/>
      <c r="L577" s="7"/>
      <c r="M577" s="7"/>
      <c r="N577" s="7"/>
      <c r="O577" s="7"/>
      <c r="P577" s="7"/>
      <c r="Q577" s="7"/>
    </row>
    <row r="578" spans="1:17" x14ac:dyDescent="0.25">
      <c r="A578" s="20" t="s">
        <v>14</v>
      </c>
      <c r="B578" s="51" t="s">
        <v>758</v>
      </c>
      <c r="C578" s="21" t="s">
        <v>97</v>
      </c>
      <c r="D578" s="21" t="str">
        <f t="shared" si="50"/>
        <v>Ea Ly</v>
      </c>
      <c r="E578" s="23">
        <v>0.49</v>
      </c>
      <c r="F578" s="23"/>
      <c r="G578" s="24">
        <f t="shared" si="49"/>
        <v>0.49</v>
      </c>
      <c r="H578" s="24">
        <f t="shared" si="51"/>
        <v>0</v>
      </c>
      <c r="I578" s="16"/>
      <c r="L578" s="7"/>
      <c r="M578" s="7"/>
      <c r="N578" s="7"/>
      <c r="O578" s="7"/>
      <c r="P578" s="7"/>
      <c r="Q578" s="7"/>
    </row>
    <row r="579" spans="1:17" ht="31.2" x14ac:dyDescent="0.25">
      <c r="A579" s="20" t="s">
        <v>14</v>
      </c>
      <c r="B579" s="27" t="s">
        <v>759</v>
      </c>
      <c r="C579" s="21" t="s">
        <v>97</v>
      </c>
      <c r="D579" s="21" t="str">
        <f t="shared" si="50"/>
        <v>Ea Ly</v>
      </c>
      <c r="E579" s="23">
        <v>7.0000000000000007E-2</v>
      </c>
      <c r="F579" s="23"/>
      <c r="G579" s="24">
        <f t="shared" si="49"/>
        <v>7.0000000000000007E-2</v>
      </c>
      <c r="H579" s="24">
        <f t="shared" si="51"/>
        <v>0</v>
      </c>
      <c r="I579" s="16"/>
      <c r="L579" s="7"/>
      <c r="M579" s="7"/>
      <c r="N579" s="7"/>
      <c r="O579" s="7"/>
      <c r="P579" s="7"/>
      <c r="Q579" s="7"/>
    </row>
    <row r="580" spans="1:17" ht="31.2" x14ac:dyDescent="0.25">
      <c r="A580" s="20" t="s">
        <v>14</v>
      </c>
      <c r="B580" s="27" t="s">
        <v>760</v>
      </c>
      <c r="C580" s="21" t="s">
        <v>97</v>
      </c>
      <c r="D580" s="21" t="str">
        <f t="shared" si="50"/>
        <v>Ea Ly</v>
      </c>
      <c r="E580" s="23">
        <v>1.2</v>
      </c>
      <c r="F580" s="23"/>
      <c r="G580" s="24">
        <f t="shared" si="49"/>
        <v>1.2</v>
      </c>
      <c r="H580" s="24">
        <f t="shared" si="51"/>
        <v>0</v>
      </c>
      <c r="I580" s="16"/>
      <c r="L580" s="7"/>
      <c r="M580" s="7"/>
      <c r="N580" s="7"/>
      <c r="O580" s="7"/>
      <c r="P580" s="7"/>
      <c r="Q580" s="7"/>
    </row>
    <row r="581" spans="1:17" ht="31.2" x14ac:dyDescent="0.25">
      <c r="A581" s="29" t="s">
        <v>14</v>
      </c>
      <c r="B581" s="30" t="s">
        <v>761</v>
      </c>
      <c r="C581" s="21" t="s">
        <v>97</v>
      </c>
      <c r="D581" s="21" t="str">
        <f t="shared" si="50"/>
        <v>Ea Ly</v>
      </c>
      <c r="E581" s="25">
        <v>5</v>
      </c>
      <c r="F581" s="25"/>
      <c r="G581" s="24">
        <f t="shared" si="49"/>
        <v>5</v>
      </c>
      <c r="H581" s="24">
        <f t="shared" si="51"/>
        <v>0</v>
      </c>
      <c r="I581" s="25"/>
      <c r="L581" s="7"/>
      <c r="M581" s="7"/>
      <c r="N581" s="7"/>
      <c r="O581" s="7"/>
      <c r="P581" s="7"/>
      <c r="Q581" s="7"/>
    </row>
    <row r="582" spans="1:17" ht="46.8" x14ac:dyDescent="0.25">
      <c r="A582" s="29"/>
      <c r="B582" s="30" t="s">
        <v>865</v>
      </c>
      <c r="C582" s="63" t="s">
        <v>97</v>
      </c>
      <c r="D582" s="63" t="s">
        <v>97</v>
      </c>
      <c r="E582" s="25"/>
      <c r="F582" s="25"/>
      <c r="G582" s="24">
        <f>5.75*40%</f>
        <v>2.3000000000000003</v>
      </c>
      <c r="H582" s="24">
        <f t="shared" si="51"/>
        <v>2.3000000000000003</v>
      </c>
      <c r="I582" s="31" t="s">
        <v>863</v>
      </c>
      <c r="L582" s="7"/>
      <c r="M582" s="7"/>
      <c r="N582" s="7"/>
      <c r="O582" s="7"/>
      <c r="P582" s="7"/>
      <c r="Q582" s="7"/>
    </row>
    <row r="583" spans="1:17" x14ac:dyDescent="0.25">
      <c r="A583" s="20" t="s">
        <v>762</v>
      </c>
      <c r="B583" s="15" t="s">
        <v>763</v>
      </c>
      <c r="C583" s="44"/>
      <c r="D583" s="21" t="str">
        <f t="shared" si="50"/>
        <v/>
      </c>
      <c r="E583" s="17"/>
      <c r="F583" s="17"/>
      <c r="G583" s="24"/>
      <c r="H583" s="24"/>
      <c r="I583" s="19"/>
    </row>
    <row r="584" spans="1:17" hidden="1" x14ac:dyDescent="0.25">
      <c r="A584" s="20" t="s">
        <v>14</v>
      </c>
      <c r="B584" s="27" t="s">
        <v>764</v>
      </c>
      <c r="C584" s="21" t="s">
        <v>132</v>
      </c>
      <c r="D584" s="21" t="s">
        <v>28</v>
      </c>
      <c r="E584" s="23">
        <v>0.55000000000000004</v>
      </c>
      <c r="F584" s="23"/>
      <c r="G584" s="24">
        <f t="shared" si="49"/>
        <v>0.55000000000000004</v>
      </c>
      <c r="H584" s="24">
        <f t="shared" si="51"/>
        <v>0</v>
      </c>
      <c r="I584" s="16"/>
    </row>
    <row r="585" spans="1:17" s="55" customFormat="1" hidden="1" x14ac:dyDescent="0.25">
      <c r="A585" s="20" t="s">
        <v>14</v>
      </c>
      <c r="B585" s="27" t="s">
        <v>765</v>
      </c>
      <c r="C585" s="21" t="s">
        <v>16</v>
      </c>
      <c r="D585" s="21" t="str">
        <f t="shared" si="50"/>
        <v>Hai Riêng</v>
      </c>
      <c r="E585" s="23">
        <v>0.09</v>
      </c>
      <c r="F585" s="23"/>
      <c r="G585" s="24">
        <f t="shared" si="49"/>
        <v>0.09</v>
      </c>
      <c r="H585" s="24">
        <f t="shared" si="51"/>
        <v>0</v>
      </c>
      <c r="I585" s="16"/>
      <c r="J585" s="56">
        <v>2022</v>
      </c>
      <c r="K585" s="5" t="s">
        <v>766</v>
      </c>
      <c r="L585" s="57"/>
      <c r="M585" s="57"/>
      <c r="N585" s="57"/>
      <c r="O585" s="57"/>
      <c r="P585" s="57"/>
    </row>
    <row r="586" spans="1:17" x14ac:dyDescent="0.25">
      <c r="A586" s="20" t="s">
        <v>14</v>
      </c>
      <c r="B586" s="25" t="s">
        <v>767</v>
      </c>
      <c r="C586" s="21" t="s">
        <v>97</v>
      </c>
      <c r="D586" s="21" t="str">
        <f t="shared" si="50"/>
        <v>Ea Ly</v>
      </c>
      <c r="E586" s="23">
        <v>3.9</v>
      </c>
      <c r="F586" s="23"/>
      <c r="G586" s="24">
        <f t="shared" si="49"/>
        <v>3.9</v>
      </c>
      <c r="H586" s="24">
        <f t="shared" si="51"/>
        <v>0</v>
      </c>
      <c r="I586" s="16"/>
      <c r="Q586" s="7"/>
    </row>
    <row r="587" spans="1:17" x14ac:dyDescent="0.25">
      <c r="A587" s="20" t="s">
        <v>768</v>
      </c>
      <c r="B587" s="15" t="s">
        <v>769</v>
      </c>
      <c r="C587" s="21"/>
      <c r="D587" s="21" t="str">
        <f t="shared" si="50"/>
        <v/>
      </c>
      <c r="E587" s="17"/>
      <c r="F587" s="17"/>
      <c r="G587" s="24"/>
      <c r="H587" s="24"/>
      <c r="I587" s="19"/>
    </row>
    <row r="588" spans="1:17" hidden="1" x14ac:dyDescent="0.25">
      <c r="A588" s="20" t="s">
        <v>14</v>
      </c>
      <c r="B588" s="25" t="s">
        <v>770</v>
      </c>
      <c r="C588" s="21" t="s">
        <v>16</v>
      </c>
      <c r="D588" s="21" t="str">
        <f t="shared" si="50"/>
        <v>Hai Riêng</v>
      </c>
      <c r="E588" s="23">
        <v>20</v>
      </c>
      <c r="F588" s="23"/>
      <c r="G588" s="24">
        <f t="shared" si="49"/>
        <v>20</v>
      </c>
      <c r="H588" s="24">
        <f t="shared" si="51"/>
        <v>0</v>
      </c>
      <c r="I588" s="16"/>
    </row>
    <row r="589" spans="1:17" hidden="1" x14ac:dyDescent="0.25">
      <c r="A589" s="20" t="s">
        <v>14</v>
      </c>
      <c r="B589" s="92" t="s">
        <v>771</v>
      </c>
      <c r="C589" s="21" t="s">
        <v>30</v>
      </c>
      <c r="D589" s="21" t="str">
        <f t="shared" si="50"/>
        <v>Ea Trol</v>
      </c>
      <c r="E589" s="93">
        <v>0.8</v>
      </c>
      <c r="F589" s="93"/>
      <c r="G589" s="24">
        <f t="shared" si="49"/>
        <v>0.8</v>
      </c>
      <c r="H589" s="24">
        <f t="shared" si="51"/>
        <v>0</v>
      </c>
      <c r="I589" s="94"/>
    </row>
    <row r="590" spans="1:17" x14ac:dyDescent="0.25">
      <c r="A590" s="95" t="s">
        <v>14</v>
      </c>
      <c r="B590" s="25" t="s">
        <v>772</v>
      </c>
      <c r="C590" s="21" t="s">
        <v>97</v>
      </c>
      <c r="D590" s="21" t="str">
        <f t="shared" si="50"/>
        <v>Ea Ly</v>
      </c>
      <c r="E590" s="23">
        <v>15</v>
      </c>
      <c r="F590" s="23"/>
      <c r="G590" s="24">
        <f t="shared" ref="G590:G591" si="52">E590</f>
        <v>15</v>
      </c>
      <c r="H590" s="24">
        <f t="shared" si="51"/>
        <v>0</v>
      </c>
      <c r="I590" s="16"/>
    </row>
    <row r="591" spans="1:17" x14ac:dyDescent="0.25">
      <c r="A591" s="95" t="s">
        <v>14</v>
      </c>
      <c r="B591" s="92" t="s">
        <v>773</v>
      </c>
      <c r="C591" s="96" t="s">
        <v>503</v>
      </c>
      <c r="D591" s="96" t="s">
        <v>503</v>
      </c>
      <c r="E591" s="93">
        <v>6.2</v>
      </c>
      <c r="F591" s="93"/>
      <c r="G591" s="24">
        <f t="shared" si="52"/>
        <v>6.2</v>
      </c>
      <c r="H591" s="24">
        <f t="shared" si="51"/>
        <v>0</v>
      </c>
      <c r="I591" s="94"/>
    </row>
    <row r="593" spans="2:11" ht="46.8" hidden="1" x14ac:dyDescent="0.25">
      <c r="B593" s="98" t="s">
        <v>774</v>
      </c>
      <c r="C593" s="99" t="s">
        <v>775</v>
      </c>
      <c r="J593" s="4">
        <v>2022</v>
      </c>
      <c r="K593" s="5" t="s">
        <v>776</v>
      </c>
    </row>
  </sheetData>
  <autoFilter ref="A4:Q591">
    <filterColumn colId="3">
      <filters blank="1">
        <filter val="9 xã"/>
        <filter val="9 xã, thị trấn Ea Ly, Hai Riêng"/>
        <filter val="Các xã, thị trấn"/>
        <filter val="Chưa xác định"/>
        <filter val="Ea Bar - Ea Ly"/>
        <filter val="Ea Bar, Ea Ly"/>
        <filter val="Ea Ly"/>
        <filter val="Ea Ly, Ea Bar, Ea Lâm"/>
        <filter val="Hai Riêng, Đức B Tây, Ea Bia, Ea Bar, Ea Ly"/>
        <filter val="Hai Riêng, Đức Bình Tây, Ea Bá, Ea Bar, Ea Ly"/>
        <filter val="Hai Riêng, Đức Bình Tây, Ea Bá, Sơn Giang,_x000a_ Ea Bar, Ea Trol,  Ea Ly"/>
        <filter val="Sơn Giang, Đức Bình Đông, Ea Bia, _x000a_Hai Riêng, Ea Bar, Ea Ly"/>
      </filters>
    </filterColumn>
  </autoFilter>
  <mergeCells count="11">
    <mergeCell ref="C200:C203"/>
    <mergeCell ref="A1:B1"/>
    <mergeCell ref="A2:I2"/>
    <mergeCell ref="A3:A4"/>
    <mergeCell ref="B3:B4"/>
    <mergeCell ref="C3:C4"/>
    <mergeCell ref="D3:D4"/>
    <mergeCell ref="E3:E4"/>
    <mergeCell ref="F3:F4"/>
    <mergeCell ref="G3:H3"/>
    <mergeCell ref="I3:I4"/>
  </mergeCells>
  <printOptions horizontalCentered="1"/>
  <pageMargins left="0.31496062992126" right="0.31496062992126" top="0.82677165354330695" bottom="0.47244094488188998" header="0.31496062992126" footer="0.31496062992126"/>
  <pageSetup paperSize="9" scale="75"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1"/>
  <sheetViews>
    <sheetView zoomScale="85" zoomScaleNormal="85" workbookViewId="0">
      <selection activeCell="M15" sqref="M15"/>
    </sheetView>
  </sheetViews>
  <sheetFormatPr defaultRowHeight="13.2" x14ac:dyDescent="0.25"/>
  <cols>
    <col min="1" max="1" width="4.5546875" style="102" customWidth="1"/>
    <col min="2" max="2" width="67.33203125" style="102" customWidth="1"/>
    <col min="3" max="3" width="16.5546875" style="102" customWidth="1"/>
    <col min="4" max="4" width="14" style="102" hidden="1" customWidth="1"/>
    <col min="5" max="5" width="17.33203125" style="102" bestFit="1" customWidth="1"/>
    <col min="6" max="6" width="16.109375" style="102" bestFit="1" customWidth="1"/>
    <col min="7" max="7" width="8.88671875" style="102"/>
    <col min="8" max="8" width="10.21875" style="102" customWidth="1"/>
    <col min="9" max="16384" width="8.88671875" style="102"/>
  </cols>
  <sheetData>
    <row r="1" spans="1:31" ht="15.6" x14ac:dyDescent="0.3">
      <c r="A1" s="101" t="s">
        <v>777</v>
      </c>
    </row>
    <row r="2" spans="1:31" ht="16.8" x14ac:dyDescent="0.3">
      <c r="A2" s="140" t="s">
        <v>778</v>
      </c>
      <c r="B2" s="140"/>
      <c r="C2" s="140"/>
      <c r="D2" s="140"/>
      <c r="E2" s="140"/>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spans="1:31" x14ac:dyDescent="0.25">
      <c r="C3" s="129"/>
    </row>
    <row r="4" spans="1:31" s="101" customFormat="1" ht="15.6" x14ac:dyDescent="0.3">
      <c r="A4" s="103" t="s">
        <v>779</v>
      </c>
      <c r="B4" s="103" t="s">
        <v>3</v>
      </c>
      <c r="C4" s="130" t="s">
        <v>9</v>
      </c>
      <c r="D4" s="104" t="s">
        <v>9</v>
      </c>
      <c r="E4" s="103" t="s">
        <v>8</v>
      </c>
    </row>
    <row r="5" spans="1:31" s="109" customFormat="1" ht="16.05" customHeight="1" x14ac:dyDescent="0.3">
      <c r="A5" s="105">
        <v>1</v>
      </c>
      <c r="B5" s="106" t="s">
        <v>780</v>
      </c>
      <c r="C5" s="107" t="s">
        <v>16</v>
      </c>
      <c r="D5" s="108">
        <v>0.05</v>
      </c>
      <c r="E5" s="108"/>
    </row>
    <row r="6" spans="1:31" s="109" customFormat="1" ht="16.05" customHeight="1" x14ac:dyDescent="0.3">
      <c r="A6" s="105">
        <v>2</v>
      </c>
      <c r="B6" s="106" t="s">
        <v>781</v>
      </c>
      <c r="C6" s="107" t="s">
        <v>16</v>
      </c>
      <c r="D6" s="108">
        <v>0.16</v>
      </c>
      <c r="E6" s="108"/>
    </row>
    <row r="7" spans="1:31" s="109" customFormat="1" ht="16.05" customHeight="1" x14ac:dyDescent="0.3">
      <c r="A7" s="105">
        <v>3</v>
      </c>
      <c r="B7" s="106" t="s">
        <v>782</v>
      </c>
      <c r="C7" s="107" t="s">
        <v>16</v>
      </c>
      <c r="D7" s="108">
        <v>0.05</v>
      </c>
      <c r="E7" s="108"/>
    </row>
    <row r="8" spans="1:31" s="109" customFormat="1" ht="16.05" customHeight="1" x14ac:dyDescent="0.3">
      <c r="A8" s="105">
        <v>4</v>
      </c>
      <c r="B8" s="110" t="s">
        <v>783</v>
      </c>
      <c r="C8" s="107" t="s">
        <v>16</v>
      </c>
      <c r="D8" s="108">
        <v>0.05</v>
      </c>
      <c r="E8" s="108"/>
    </row>
    <row r="9" spans="1:31" s="109" customFormat="1" ht="16.05" customHeight="1" x14ac:dyDescent="0.3">
      <c r="A9" s="105">
        <v>5</v>
      </c>
      <c r="B9" s="106" t="s">
        <v>784</v>
      </c>
      <c r="C9" s="107" t="s">
        <v>16</v>
      </c>
      <c r="D9" s="108">
        <v>0.05</v>
      </c>
      <c r="E9" s="108"/>
    </row>
    <row r="10" spans="1:31" s="109" customFormat="1" ht="16.05" customHeight="1" x14ac:dyDescent="0.3">
      <c r="A10" s="105">
        <v>6</v>
      </c>
      <c r="B10" s="111" t="s">
        <v>785</v>
      </c>
      <c r="C10" s="107" t="s">
        <v>16</v>
      </c>
      <c r="D10" s="108">
        <v>0.1</v>
      </c>
      <c r="E10" s="108"/>
    </row>
    <row r="11" spans="1:31" s="109" customFormat="1" ht="16.05" customHeight="1" x14ac:dyDescent="0.3">
      <c r="A11" s="105">
        <v>7</v>
      </c>
      <c r="B11" s="111" t="s">
        <v>786</v>
      </c>
      <c r="C11" s="107" t="s">
        <v>16</v>
      </c>
      <c r="D11" s="108">
        <v>0.12</v>
      </c>
      <c r="E11" s="108"/>
    </row>
    <row r="12" spans="1:31" s="109" customFormat="1" ht="16.05" customHeight="1" x14ac:dyDescent="0.3">
      <c r="A12" s="105">
        <v>8</v>
      </c>
      <c r="B12" s="112" t="s">
        <v>787</v>
      </c>
      <c r="C12" s="107" t="s">
        <v>16</v>
      </c>
      <c r="D12" s="108">
        <v>0.06</v>
      </c>
      <c r="E12" s="108"/>
    </row>
    <row r="13" spans="1:31" s="109" customFormat="1" ht="16.05" customHeight="1" x14ac:dyDescent="0.3">
      <c r="A13" s="105">
        <v>9</v>
      </c>
      <c r="B13" s="106" t="s">
        <v>788</v>
      </c>
      <c r="C13" s="107" t="s">
        <v>16</v>
      </c>
      <c r="D13" s="108">
        <v>0.05</v>
      </c>
      <c r="E13" s="108"/>
    </row>
    <row r="14" spans="1:31" s="109" customFormat="1" ht="15.6" x14ac:dyDescent="0.3">
      <c r="A14" s="105">
        <v>10</v>
      </c>
      <c r="B14" s="113" t="s">
        <v>789</v>
      </c>
      <c r="C14" s="107" t="s">
        <v>16</v>
      </c>
      <c r="D14" s="108">
        <v>0.04</v>
      </c>
      <c r="E14" s="108"/>
    </row>
    <row r="15" spans="1:31" s="109" customFormat="1" ht="15.6" x14ac:dyDescent="0.3">
      <c r="A15" s="105">
        <v>11</v>
      </c>
      <c r="B15" s="114" t="s">
        <v>790</v>
      </c>
      <c r="C15" s="107" t="s">
        <v>16</v>
      </c>
      <c r="D15" s="108">
        <v>0.9</v>
      </c>
      <c r="E15" s="108"/>
    </row>
    <row r="16" spans="1:31" s="109" customFormat="1" ht="15.6" x14ac:dyDescent="0.3">
      <c r="A16" s="105">
        <v>12</v>
      </c>
      <c r="B16" s="115" t="s">
        <v>791</v>
      </c>
      <c r="C16" s="116" t="s">
        <v>33</v>
      </c>
      <c r="D16" s="108">
        <v>0.48</v>
      </c>
      <c r="E16" s="108"/>
    </row>
    <row r="17" spans="1:5" s="109" customFormat="1" ht="15.6" x14ac:dyDescent="0.3">
      <c r="A17" s="105">
        <v>13</v>
      </c>
      <c r="B17" s="117" t="s">
        <v>792</v>
      </c>
      <c r="C17" s="116" t="s">
        <v>33</v>
      </c>
      <c r="D17" s="118">
        <v>2.5499999999999998</v>
      </c>
      <c r="E17" s="118"/>
    </row>
    <row r="18" spans="1:5" s="109" customFormat="1" ht="15.6" x14ac:dyDescent="0.3">
      <c r="A18" s="105">
        <v>14</v>
      </c>
      <c r="B18" s="117" t="s">
        <v>793</v>
      </c>
      <c r="C18" s="116" t="s">
        <v>33</v>
      </c>
      <c r="D18" s="118">
        <v>0.08</v>
      </c>
      <c r="E18" s="118"/>
    </row>
    <row r="19" spans="1:5" s="109" customFormat="1" ht="15.6" x14ac:dyDescent="0.3">
      <c r="A19" s="105">
        <v>15</v>
      </c>
      <c r="B19" s="117" t="s">
        <v>794</v>
      </c>
      <c r="C19" s="116" t="s">
        <v>33</v>
      </c>
      <c r="D19" s="118">
        <v>0.4</v>
      </c>
      <c r="E19" s="118"/>
    </row>
    <row r="20" spans="1:5" s="109" customFormat="1" ht="15.6" x14ac:dyDescent="0.3">
      <c r="A20" s="105">
        <v>16</v>
      </c>
      <c r="B20" s="117" t="s">
        <v>795</v>
      </c>
      <c r="C20" s="116" t="s">
        <v>33</v>
      </c>
      <c r="D20" s="118">
        <v>1.08</v>
      </c>
      <c r="E20" s="118"/>
    </row>
    <row r="21" spans="1:5" s="109" customFormat="1" ht="15.6" x14ac:dyDescent="0.3">
      <c r="A21" s="105">
        <v>17</v>
      </c>
      <c r="B21" s="117" t="s">
        <v>796</v>
      </c>
      <c r="C21" s="116" t="s">
        <v>33</v>
      </c>
      <c r="D21" s="118">
        <v>0.33</v>
      </c>
      <c r="E21" s="118"/>
    </row>
    <row r="22" spans="1:5" s="109" customFormat="1" ht="15.6" x14ac:dyDescent="0.3">
      <c r="A22" s="105">
        <v>18</v>
      </c>
      <c r="B22" s="117" t="s">
        <v>797</v>
      </c>
      <c r="C22" s="116" t="s">
        <v>33</v>
      </c>
      <c r="D22" s="118">
        <v>0.05</v>
      </c>
      <c r="E22" s="118"/>
    </row>
    <row r="23" spans="1:5" s="109" customFormat="1" ht="15.6" x14ac:dyDescent="0.3">
      <c r="A23" s="105">
        <v>19</v>
      </c>
      <c r="B23" s="117" t="s">
        <v>798</v>
      </c>
      <c r="C23" s="116" t="s">
        <v>33</v>
      </c>
      <c r="D23" s="118">
        <v>0.05</v>
      </c>
      <c r="E23" s="118"/>
    </row>
    <row r="24" spans="1:5" s="109" customFormat="1" ht="15.6" x14ac:dyDescent="0.3">
      <c r="A24" s="105">
        <v>20</v>
      </c>
      <c r="B24" s="117" t="s">
        <v>799</v>
      </c>
      <c r="C24" s="116" t="s">
        <v>33</v>
      </c>
      <c r="D24" s="118">
        <v>1</v>
      </c>
      <c r="E24" s="118"/>
    </row>
    <row r="25" spans="1:5" s="109" customFormat="1" ht="15.6" x14ac:dyDescent="0.3">
      <c r="A25" s="105">
        <v>21</v>
      </c>
      <c r="B25" s="117" t="s">
        <v>800</v>
      </c>
      <c r="C25" s="116" t="s">
        <v>33</v>
      </c>
      <c r="D25" s="118">
        <v>1</v>
      </c>
      <c r="E25" s="118"/>
    </row>
    <row r="26" spans="1:5" s="109" customFormat="1" ht="15.6" x14ac:dyDescent="0.3">
      <c r="A26" s="105">
        <v>22</v>
      </c>
      <c r="B26" s="117" t="s">
        <v>801</v>
      </c>
      <c r="C26" s="116" t="s">
        <v>33</v>
      </c>
      <c r="D26" s="118">
        <v>1</v>
      </c>
      <c r="E26" s="118"/>
    </row>
    <row r="27" spans="1:5" s="109" customFormat="1" ht="15.6" x14ac:dyDescent="0.3">
      <c r="A27" s="105">
        <v>23</v>
      </c>
      <c r="B27" s="117" t="s">
        <v>802</v>
      </c>
      <c r="C27" s="116" t="s">
        <v>33</v>
      </c>
      <c r="D27" s="118">
        <v>0.02</v>
      </c>
      <c r="E27" s="118"/>
    </row>
    <row r="28" spans="1:5" s="109" customFormat="1" ht="15.6" x14ac:dyDescent="0.3">
      <c r="A28" s="105">
        <v>24</v>
      </c>
      <c r="B28" s="117" t="s">
        <v>803</v>
      </c>
      <c r="C28" s="116" t="s">
        <v>33</v>
      </c>
      <c r="D28" s="118">
        <v>0.45</v>
      </c>
      <c r="E28" s="118"/>
    </row>
    <row r="29" spans="1:5" s="109" customFormat="1" ht="15.6" x14ac:dyDescent="0.3">
      <c r="A29" s="105">
        <v>25</v>
      </c>
      <c r="B29" s="111" t="s">
        <v>804</v>
      </c>
      <c r="C29" s="116" t="s">
        <v>53</v>
      </c>
      <c r="D29" s="108">
        <v>0.33</v>
      </c>
      <c r="E29" s="108"/>
    </row>
    <row r="30" spans="1:5" s="109" customFormat="1" ht="15.6" x14ac:dyDescent="0.3">
      <c r="A30" s="105">
        <v>26</v>
      </c>
      <c r="B30" s="119" t="s">
        <v>805</v>
      </c>
      <c r="C30" s="116" t="s">
        <v>53</v>
      </c>
      <c r="D30" s="108">
        <v>0.32</v>
      </c>
      <c r="E30" s="108"/>
    </row>
    <row r="31" spans="1:5" s="109" customFormat="1" ht="15.6" x14ac:dyDescent="0.3">
      <c r="A31" s="105">
        <v>27</v>
      </c>
      <c r="B31" s="119" t="s">
        <v>806</v>
      </c>
      <c r="C31" s="116" t="s">
        <v>53</v>
      </c>
      <c r="D31" s="108">
        <v>0.17</v>
      </c>
      <c r="E31" s="108"/>
    </row>
    <row r="32" spans="1:5" s="109" customFormat="1" ht="15.6" x14ac:dyDescent="0.3">
      <c r="A32" s="105">
        <v>28</v>
      </c>
      <c r="B32" s="117" t="s">
        <v>807</v>
      </c>
      <c r="C32" s="116" t="s">
        <v>97</v>
      </c>
      <c r="D32" s="118">
        <v>0.14000000000000001</v>
      </c>
      <c r="E32" s="118"/>
    </row>
    <row r="33" spans="1:6" s="109" customFormat="1" ht="15.6" x14ac:dyDescent="0.3">
      <c r="A33" s="105">
        <v>29</v>
      </c>
      <c r="B33" s="117" t="s">
        <v>808</v>
      </c>
      <c r="C33" s="116" t="s">
        <v>97</v>
      </c>
      <c r="D33" s="118">
        <v>0.28000000000000003</v>
      </c>
      <c r="E33" s="118"/>
    </row>
    <row r="34" spans="1:6" s="109" customFormat="1" ht="15.6" x14ac:dyDescent="0.3">
      <c r="A34" s="105">
        <v>30</v>
      </c>
      <c r="B34" s="120" t="s">
        <v>809</v>
      </c>
      <c r="C34" s="116" t="s">
        <v>97</v>
      </c>
      <c r="D34" s="121">
        <v>0.12</v>
      </c>
      <c r="E34" s="121"/>
    </row>
    <row r="35" spans="1:6" s="109" customFormat="1" ht="15.6" x14ac:dyDescent="0.3">
      <c r="A35" s="105">
        <v>31</v>
      </c>
      <c r="B35" s="120" t="s">
        <v>810</v>
      </c>
      <c r="C35" s="116" t="s">
        <v>97</v>
      </c>
      <c r="D35" s="121">
        <v>0.09</v>
      </c>
      <c r="E35" s="121"/>
    </row>
    <row r="36" spans="1:6" s="101" customFormat="1" ht="15.6" x14ac:dyDescent="0.3">
      <c r="A36" s="105">
        <v>32</v>
      </c>
      <c r="B36" s="122" t="s">
        <v>811</v>
      </c>
      <c r="C36" s="116" t="s">
        <v>97</v>
      </c>
      <c r="D36" s="123">
        <v>0.68</v>
      </c>
      <c r="E36" s="123"/>
      <c r="F36" s="101" t="s">
        <v>812</v>
      </c>
    </row>
    <row r="37" spans="1:6" s="109" customFormat="1" ht="15.6" x14ac:dyDescent="0.3">
      <c r="A37" s="105">
        <v>33</v>
      </c>
      <c r="B37" s="117" t="s">
        <v>813</v>
      </c>
      <c r="C37" s="116" t="s">
        <v>18</v>
      </c>
      <c r="D37" s="108">
        <v>0.24</v>
      </c>
      <c r="E37" s="108"/>
    </row>
    <row r="38" spans="1:6" s="109" customFormat="1" ht="15.6" x14ac:dyDescent="0.3">
      <c r="A38" s="105">
        <v>34</v>
      </c>
      <c r="B38" s="124" t="s">
        <v>814</v>
      </c>
      <c r="C38" s="116" t="s">
        <v>18</v>
      </c>
      <c r="D38" s="108">
        <v>0.22</v>
      </c>
      <c r="E38" s="108"/>
    </row>
    <row r="39" spans="1:6" s="109" customFormat="1" ht="15.6" x14ac:dyDescent="0.3">
      <c r="A39" s="105">
        <v>35</v>
      </c>
      <c r="B39" s="117" t="s">
        <v>815</v>
      </c>
      <c r="C39" s="116" t="s">
        <v>18</v>
      </c>
      <c r="D39" s="108">
        <v>0.15</v>
      </c>
      <c r="E39" s="108"/>
    </row>
    <row r="40" spans="1:6" s="109" customFormat="1" ht="15.6" x14ac:dyDescent="0.3">
      <c r="A40" s="105">
        <v>36</v>
      </c>
      <c r="B40" s="117" t="s">
        <v>816</v>
      </c>
      <c r="C40" s="116" t="s">
        <v>18</v>
      </c>
      <c r="D40" s="108">
        <v>0.1</v>
      </c>
      <c r="E40" s="108"/>
    </row>
    <row r="41" spans="1:6" s="109" customFormat="1" ht="15.6" x14ac:dyDescent="0.3">
      <c r="A41" s="105">
        <v>37</v>
      </c>
      <c r="B41" s="117" t="s">
        <v>817</v>
      </c>
      <c r="C41" s="116" t="s">
        <v>18</v>
      </c>
      <c r="D41" s="108">
        <v>0.15</v>
      </c>
      <c r="E41" s="108"/>
    </row>
    <row r="42" spans="1:6" s="109" customFormat="1" ht="15.6" x14ac:dyDescent="0.3">
      <c r="A42" s="105">
        <v>38</v>
      </c>
      <c r="B42" s="117" t="s">
        <v>818</v>
      </c>
      <c r="C42" s="116" t="s">
        <v>18</v>
      </c>
      <c r="D42" s="108">
        <v>0.51</v>
      </c>
      <c r="E42" s="108"/>
      <c r="F42" s="101" t="s">
        <v>812</v>
      </c>
    </row>
    <row r="43" spans="1:6" s="109" customFormat="1" ht="15.6" x14ac:dyDescent="0.3">
      <c r="A43" s="105">
        <v>39</v>
      </c>
      <c r="B43" s="117" t="s">
        <v>819</v>
      </c>
      <c r="C43" s="116" t="s">
        <v>24</v>
      </c>
      <c r="D43" s="118">
        <v>0.2</v>
      </c>
      <c r="E43" s="118"/>
    </row>
    <row r="44" spans="1:6" s="109" customFormat="1" ht="15.6" x14ac:dyDescent="0.3">
      <c r="A44" s="105">
        <v>40</v>
      </c>
      <c r="B44" s="117" t="s">
        <v>820</v>
      </c>
      <c r="C44" s="116" t="s">
        <v>24</v>
      </c>
      <c r="D44" s="118">
        <v>0.2</v>
      </c>
      <c r="E44" s="118"/>
    </row>
    <row r="45" spans="1:6" s="109" customFormat="1" ht="15.6" x14ac:dyDescent="0.3">
      <c r="A45" s="105">
        <v>41</v>
      </c>
      <c r="B45" s="117" t="s">
        <v>821</v>
      </c>
      <c r="C45" s="116" t="s">
        <v>24</v>
      </c>
      <c r="D45" s="118">
        <v>0.13</v>
      </c>
      <c r="E45" s="118"/>
    </row>
    <row r="46" spans="1:6" s="109" customFormat="1" ht="15.6" x14ac:dyDescent="0.3">
      <c r="A46" s="105">
        <v>42</v>
      </c>
      <c r="B46" s="117" t="s">
        <v>822</v>
      </c>
      <c r="C46" s="116" t="s">
        <v>24</v>
      </c>
      <c r="D46" s="118">
        <v>0.15</v>
      </c>
      <c r="E46" s="118"/>
    </row>
    <row r="47" spans="1:6" s="109" customFormat="1" ht="15.6" x14ac:dyDescent="0.3">
      <c r="A47" s="105">
        <v>43</v>
      </c>
      <c r="B47" s="117" t="s">
        <v>823</v>
      </c>
      <c r="C47" s="116" t="s">
        <v>30</v>
      </c>
      <c r="D47" s="108">
        <v>0.25</v>
      </c>
      <c r="E47" s="108"/>
    </row>
    <row r="48" spans="1:6" s="109" customFormat="1" ht="15.6" x14ac:dyDescent="0.3">
      <c r="A48" s="105">
        <v>44</v>
      </c>
      <c r="B48" s="117" t="s">
        <v>824</v>
      </c>
      <c r="C48" s="116" t="s">
        <v>30</v>
      </c>
      <c r="D48" s="118">
        <v>0.04</v>
      </c>
      <c r="E48" s="118"/>
    </row>
    <row r="49" spans="1:6" s="109" customFormat="1" ht="15.6" x14ac:dyDescent="0.3">
      <c r="A49" s="105">
        <v>45</v>
      </c>
      <c r="B49" s="117" t="s">
        <v>825</v>
      </c>
      <c r="C49" s="116" t="s">
        <v>30</v>
      </c>
      <c r="D49" s="118">
        <v>0.5</v>
      </c>
      <c r="E49" s="118"/>
    </row>
    <row r="50" spans="1:6" s="109" customFormat="1" ht="15.6" x14ac:dyDescent="0.3">
      <c r="A50" s="105">
        <v>46</v>
      </c>
      <c r="B50" s="117" t="s">
        <v>826</v>
      </c>
      <c r="C50" s="116" t="s">
        <v>30</v>
      </c>
      <c r="D50" s="118">
        <v>0.13</v>
      </c>
      <c r="E50" s="118"/>
    </row>
    <row r="51" spans="1:6" s="109" customFormat="1" ht="15.6" x14ac:dyDescent="0.3">
      <c r="A51" s="105">
        <v>47</v>
      </c>
      <c r="B51" s="117" t="s">
        <v>827</v>
      </c>
      <c r="C51" s="116" t="s">
        <v>30</v>
      </c>
      <c r="D51" s="118">
        <v>0.21</v>
      </c>
      <c r="E51" s="118"/>
    </row>
    <row r="52" spans="1:6" s="109" customFormat="1" ht="15.6" x14ac:dyDescent="0.3">
      <c r="A52" s="105">
        <v>48</v>
      </c>
      <c r="B52" s="122" t="s">
        <v>669</v>
      </c>
      <c r="C52" s="116" t="s">
        <v>30</v>
      </c>
      <c r="D52" s="123">
        <v>0.14000000000000001</v>
      </c>
      <c r="E52" s="123"/>
      <c r="F52" s="101" t="s">
        <v>828</v>
      </c>
    </row>
    <row r="53" spans="1:6" s="109" customFormat="1" ht="15.6" x14ac:dyDescent="0.3">
      <c r="A53" s="105">
        <v>49</v>
      </c>
      <c r="B53" s="117" t="s">
        <v>829</v>
      </c>
      <c r="C53" s="116" t="s">
        <v>40</v>
      </c>
      <c r="D53" s="118">
        <v>0.2</v>
      </c>
      <c r="E53" s="118"/>
    </row>
    <row r="54" spans="1:6" s="109" customFormat="1" ht="15.6" x14ac:dyDescent="0.3">
      <c r="A54" s="105">
        <v>50</v>
      </c>
      <c r="B54" s="117" t="s">
        <v>830</v>
      </c>
      <c r="C54" s="116" t="s">
        <v>40</v>
      </c>
      <c r="D54" s="118">
        <v>0.2</v>
      </c>
      <c r="E54" s="118"/>
    </row>
    <row r="55" spans="1:6" s="109" customFormat="1" ht="15.6" x14ac:dyDescent="0.3">
      <c r="A55" s="105">
        <v>51</v>
      </c>
      <c r="B55" s="117" t="s">
        <v>831</v>
      </c>
      <c r="C55" s="116" t="s">
        <v>40</v>
      </c>
      <c r="D55" s="118">
        <v>0.05</v>
      </c>
      <c r="E55" s="118"/>
    </row>
    <row r="56" spans="1:6" s="109" customFormat="1" ht="15.6" x14ac:dyDescent="0.3">
      <c r="A56" s="105">
        <v>52</v>
      </c>
      <c r="B56" s="117" t="s">
        <v>832</v>
      </c>
      <c r="C56" s="116" t="s">
        <v>40</v>
      </c>
      <c r="D56" s="118">
        <v>0.05</v>
      </c>
      <c r="E56" s="118"/>
    </row>
    <row r="57" spans="1:6" s="109" customFormat="1" ht="15.6" x14ac:dyDescent="0.3">
      <c r="A57" s="105">
        <v>53</v>
      </c>
      <c r="B57" s="117" t="s">
        <v>833</v>
      </c>
      <c r="C57" s="116" t="s">
        <v>40</v>
      </c>
      <c r="D57" s="118">
        <v>0.57999999999999996</v>
      </c>
      <c r="E57" s="118"/>
    </row>
    <row r="58" spans="1:6" s="109" customFormat="1" ht="15.6" x14ac:dyDescent="0.3">
      <c r="A58" s="105">
        <v>54</v>
      </c>
      <c r="B58" s="117" t="s">
        <v>834</v>
      </c>
      <c r="C58" s="116" t="s">
        <v>21</v>
      </c>
      <c r="D58" s="118">
        <v>0.45</v>
      </c>
      <c r="E58" s="118"/>
    </row>
    <row r="59" spans="1:6" s="109" customFormat="1" ht="15.6" x14ac:dyDescent="0.3">
      <c r="A59" s="105">
        <v>55</v>
      </c>
      <c r="B59" s="117" t="s">
        <v>835</v>
      </c>
      <c r="C59" s="116" t="s">
        <v>21</v>
      </c>
      <c r="D59" s="118">
        <v>0.32</v>
      </c>
      <c r="E59" s="118"/>
    </row>
    <row r="60" spans="1:6" s="109" customFormat="1" ht="15.6" x14ac:dyDescent="0.3">
      <c r="A60" s="105">
        <v>56</v>
      </c>
      <c r="B60" s="117" t="s">
        <v>836</v>
      </c>
      <c r="C60" s="116" t="s">
        <v>21</v>
      </c>
      <c r="D60" s="118">
        <v>0.71</v>
      </c>
      <c r="E60" s="118"/>
    </row>
    <row r="61" spans="1:6" s="109" customFormat="1" ht="15.6" x14ac:dyDescent="0.3">
      <c r="A61" s="105">
        <v>57</v>
      </c>
      <c r="B61" s="117" t="s">
        <v>837</v>
      </c>
      <c r="C61" s="116" t="s">
        <v>21</v>
      </c>
      <c r="D61" s="118">
        <v>0.09</v>
      </c>
      <c r="E61" s="118"/>
    </row>
    <row r="62" spans="1:6" s="109" customFormat="1" ht="15.6" x14ac:dyDescent="0.3">
      <c r="A62" s="105">
        <v>58</v>
      </c>
      <c r="B62" s="124" t="s">
        <v>838</v>
      </c>
      <c r="C62" s="116" t="s">
        <v>21</v>
      </c>
      <c r="D62" s="118">
        <v>0.24</v>
      </c>
      <c r="E62" s="118"/>
    </row>
    <row r="63" spans="1:6" s="109" customFormat="1" ht="15.6" x14ac:dyDescent="0.3">
      <c r="A63" s="105">
        <v>59</v>
      </c>
      <c r="B63" s="117" t="s">
        <v>839</v>
      </c>
      <c r="C63" s="116" t="s">
        <v>21</v>
      </c>
      <c r="D63" s="118">
        <v>0.14000000000000001</v>
      </c>
      <c r="E63" s="118"/>
    </row>
    <row r="64" spans="1:6" s="109" customFormat="1" ht="15.6" x14ac:dyDescent="0.3">
      <c r="A64" s="105">
        <v>60</v>
      </c>
      <c r="B64" s="124" t="s">
        <v>515</v>
      </c>
      <c r="C64" s="116" t="s">
        <v>21</v>
      </c>
      <c r="D64" s="118">
        <v>0.33</v>
      </c>
      <c r="E64" s="118"/>
    </row>
    <row r="65" spans="1:5" s="109" customFormat="1" ht="15.6" x14ac:dyDescent="0.3">
      <c r="A65" s="105">
        <v>61</v>
      </c>
      <c r="B65" s="124" t="s">
        <v>840</v>
      </c>
      <c r="C65" s="116" t="s">
        <v>21</v>
      </c>
      <c r="D65" s="118">
        <v>0.5</v>
      </c>
      <c r="E65" s="118"/>
    </row>
    <row r="66" spans="1:5" s="109" customFormat="1" ht="15.6" x14ac:dyDescent="0.3">
      <c r="A66" s="105">
        <v>62</v>
      </c>
      <c r="B66" s="117" t="s">
        <v>841</v>
      </c>
      <c r="C66" s="116" t="s">
        <v>28</v>
      </c>
      <c r="D66" s="118">
        <v>0.3</v>
      </c>
      <c r="E66" s="118"/>
    </row>
    <row r="67" spans="1:5" s="109" customFormat="1" ht="15.6" x14ac:dyDescent="0.3">
      <c r="A67" s="105">
        <v>63</v>
      </c>
      <c r="B67" s="117" t="s">
        <v>842</v>
      </c>
      <c r="C67" s="116" t="s">
        <v>28</v>
      </c>
      <c r="D67" s="118">
        <v>0.13</v>
      </c>
      <c r="E67" s="118"/>
    </row>
    <row r="68" spans="1:5" s="109" customFormat="1" ht="15.6" x14ac:dyDescent="0.3">
      <c r="A68" s="105">
        <v>64</v>
      </c>
      <c r="B68" s="117" t="s">
        <v>843</v>
      </c>
      <c r="C68" s="116" t="s">
        <v>28</v>
      </c>
      <c r="D68" s="118">
        <v>0.5</v>
      </c>
      <c r="E68" s="118"/>
    </row>
    <row r="69" spans="1:5" s="109" customFormat="1" ht="15.6" x14ac:dyDescent="0.3">
      <c r="A69" s="105">
        <v>65</v>
      </c>
      <c r="B69" s="117" t="s">
        <v>516</v>
      </c>
      <c r="C69" s="116" t="s">
        <v>28</v>
      </c>
      <c r="D69" s="125">
        <v>0.35</v>
      </c>
      <c r="E69" s="125"/>
    </row>
    <row r="70" spans="1:5" s="109" customFormat="1" ht="15.6" x14ac:dyDescent="0.3">
      <c r="A70" s="105">
        <v>66</v>
      </c>
      <c r="B70" s="117" t="s">
        <v>844</v>
      </c>
      <c r="C70" s="116" t="s">
        <v>26</v>
      </c>
      <c r="D70" s="118">
        <v>0.56000000000000005</v>
      </c>
      <c r="E70" s="118"/>
    </row>
    <row r="71" spans="1:5" s="109" customFormat="1" ht="15.6" x14ac:dyDescent="0.3">
      <c r="A71" s="105">
        <v>67</v>
      </c>
      <c r="B71" s="117" t="s">
        <v>845</v>
      </c>
      <c r="C71" s="116" t="s">
        <v>26</v>
      </c>
      <c r="D71" s="118">
        <v>0.2</v>
      </c>
      <c r="E71" s="118"/>
    </row>
    <row r="72" spans="1:5" s="109" customFormat="1" ht="15.6" x14ac:dyDescent="0.3">
      <c r="A72" s="105">
        <v>68</v>
      </c>
      <c r="B72" s="117" t="s">
        <v>846</v>
      </c>
      <c r="C72" s="116" t="s">
        <v>26</v>
      </c>
      <c r="D72" s="118">
        <v>1.21</v>
      </c>
      <c r="E72" s="118"/>
    </row>
    <row r="73" spans="1:5" s="109" customFormat="1" ht="15.6" x14ac:dyDescent="0.3">
      <c r="A73" s="105">
        <v>69</v>
      </c>
      <c r="B73" s="122" t="s">
        <v>847</v>
      </c>
      <c r="C73" s="116" t="s">
        <v>26</v>
      </c>
      <c r="D73" s="123">
        <v>0.6</v>
      </c>
      <c r="E73" s="123" t="s">
        <v>663</v>
      </c>
    </row>
    <row r="74" spans="1:5" ht="15.6" x14ac:dyDescent="0.3">
      <c r="A74" s="126"/>
      <c r="B74" s="126" t="s">
        <v>848</v>
      </c>
      <c r="C74" s="126"/>
      <c r="D74" s="127">
        <v>23.279999999999998</v>
      </c>
      <c r="E74" s="126"/>
    </row>
    <row r="431" spans="2:9" x14ac:dyDescent="0.25">
      <c r="B431" s="102" t="s">
        <v>851</v>
      </c>
      <c r="G431" s="102">
        <v>1</v>
      </c>
      <c r="I431" s="102" t="s">
        <v>121</v>
      </c>
    </row>
  </sheetData>
  <mergeCells count="1">
    <mergeCell ref="A2:E2"/>
  </mergeCells>
  <printOptions horizontalCentered="1"/>
  <pageMargins left="0.616141732" right="0.31496062992126" top="0.74803149606299202" bottom="0.55118110236220497" header="0.31496062992126" footer="0.31496062992126"/>
  <pageSetup paperSize="9" scale="9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B10 in</vt:lpstr>
      <vt:lpstr>PB02 HTHS</vt:lpstr>
      <vt:lpstr>'B10 in'!Print_Area</vt:lpstr>
      <vt:lpstr>'PB02 HTHS'!Print_Area</vt:lpstr>
      <vt:lpstr>'B10 in'!Print_Titles</vt:lpstr>
      <vt:lpstr>'PB02 HTHS'!Print_Titles</vt:lpstr>
    </vt:vector>
  </TitlesOfParts>
  <Company>PV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 Quan</dc:creator>
  <cp:lastModifiedBy>Duc Quan</cp:lastModifiedBy>
  <cp:lastPrinted>2024-05-24T02:24:52Z</cp:lastPrinted>
  <dcterms:created xsi:type="dcterms:W3CDTF">2024-05-23T03:15:33Z</dcterms:created>
  <dcterms:modified xsi:type="dcterms:W3CDTF">2024-05-24T02:28:14Z</dcterms:modified>
</cp:coreProperties>
</file>